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24226"/>
  <mc:AlternateContent xmlns:mc="http://schemas.openxmlformats.org/markup-compatibility/2006">
    <mc:Choice Requires="x15">
      <x15ac:absPath xmlns:x15ac="http://schemas.microsoft.com/office/spreadsheetml/2010/11/ac" url="K:\23 Interne Dienste\Support\09-Website\Shop\Shop_Regelwerk\01-Downloads\01_W-Regelwerk inkl W_TPW\Richtlinien\W4-Tools\"/>
    </mc:Choice>
  </mc:AlternateContent>
  <xr:revisionPtr revIDLastSave="0" documentId="13_ncr:1_{8CA0AD75-F083-4582-9C8A-E053DA64B31A}" xr6:coauthVersionLast="45" xr6:coauthVersionMax="45" xr10:uidLastSave="{00000000-0000-0000-0000-000000000000}"/>
  <workbookProtection lockStructure="1"/>
  <bookViews>
    <workbookView xWindow="-120" yWindow="-120" windowWidth="25440" windowHeight="15390" xr2:uid="{00000000-000D-0000-FFFF-FFFF00000000}"/>
  </bookViews>
  <sheets>
    <sheet name="Ess press PE" sheetId="4" r:id="rId1"/>
    <sheet name="Tabelle1" sheetId="5" r:id="rId2"/>
  </sheets>
  <definedNames>
    <definedName name="Diamètre_conduite_en_mètre">#REF!</definedName>
    <definedName name="_xlnm.Print_Area" localSheetId="0">'Ess press PE'!$B$3:$AV$67</definedName>
    <definedName name="Longueur_conduite">#REF!</definedName>
    <definedName name="Rayon_conduite">#REF!</definedName>
    <definedName name="Volume_condui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4" i="4" l="1"/>
  <c r="L51" i="4"/>
  <c r="L58" i="4"/>
  <c r="S48" i="4"/>
  <c r="N46" i="4"/>
  <c r="O43" i="4"/>
  <c r="T38" i="4"/>
  <c r="T35" i="4"/>
  <c r="T36" i="4" s="1"/>
  <c r="T37" i="4" s="1"/>
  <c r="N41" i="4" s="1"/>
  <c r="S22" i="4"/>
  <c r="BF9" i="4"/>
</calcChain>
</file>

<file path=xl/sharedStrings.xml><?xml version="1.0" encoding="utf-8"?>
<sst xmlns="http://schemas.openxmlformats.org/spreadsheetml/2006/main" count="112" uniqueCount="93">
  <si>
    <t>PN</t>
  </si>
  <si>
    <t>Pab</t>
  </si>
  <si>
    <t>SITUATION</t>
  </si>
  <si>
    <t>S 8</t>
  </si>
  <si>
    <t>S 5</t>
  </si>
  <si>
    <t>Adresse :</t>
  </si>
  <si>
    <t>° C</t>
  </si>
  <si>
    <t>mm</t>
  </si>
  <si>
    <t>(PN</t>
  </si>
  <si>
    <t>)</t>
  </si>
  <si>
    <t>h</t>
  </si>
  <si>
    <t>Druckprüfung gemäss SVGW Richtlinie W4, Druckverlustmethode</t>
  </si>
  <si>
    <t>Datum Druckprüfung :</t>
  </si>
  <si>
    <t>Testabschnitt von :</t>
  </si>
  <si>
    <t>Plan Nr. :</t>
  </si>
  <si>
    <t>Verantwortlich  :</t>
  </si>
  <si>
    <t>Druckzone :</t>
  </si>
  <si>
    <t>nach</t>
  </si>
  <si>
    <t>Wetter :</t>
  </si>
  <si>
    <t>Temperatur :</t>
  </si>
  <si>
    <t>ROHRLEITUNG UND ARMATUREN</t>
  </si>
  <si>
    <t>Rohrhersteller :</t>
  </si>
  <si>
    <t>Totale Länge der Leitung :</t>
  </si>
  <si>
    <t>Länge Prüfabschnitt (L) :</t>
  </si>
  <si>
    <t>Rohrverlegung durch :</t>
  </si>
  <si>
    <t>DRUCKPRÜFUNG FÜR LEITUNGEN AUS POLYETHYLEN (PE)                                           KONTRAKTIONSVERFAHREN</t>
  </si>
  <si>
    <t>Aussendurchmesser</t>
  </si>
  <si>
    <t>Serie :</t>
  </si>
  <si>
    <t>m</t>
  </si>
  <si>
    <t>PRÜFUNGSVORBEREITUNGEN</t>
  </si>
  <si>
    <t>Luft komplett aus Testabschnitt entfernen</t>
  </si>
  <si>
    <t>Drucktest gegen geschlossene Ventile vermeiden</t>
  </si>
  <si>
    <t>Manometer wenn möglich am Tiefpunkt platzieren</t>
  </si>
  <si>
    <t>Sicherstellen, dass Prüfabschnitt gesichert ist (Schubsicherung, Widerlager etc.)</t>
  </si>
  <si>
    <t>Die Temperatur des Rohres soll konstant sein, wenn möglich &lt; 20 °C</t>
  </si>
  <si>
    <t>Anzahl geschlosse Ventile</t>
  </si>
  <si>
    <t>(wenn geschlossenes Ventil, STP limitiert auf 16 bar)</t>
  </si>
  <si>
    <t>Wenn Druckstoss berechnet wurde, Wert :</t>
  </si>
  <si>
    <t>bar</t>
  </si>
  <si>
    <t>Systembetriebsdruck (DP)</t>
  </si>
  <si>
    <t>(Dyn. Druck des Netzes)</t>
  </si>
  <si>
    <r>
      <t xml:space="preserve">Höchster Systembetriebsdruck (MDP </t>
    </r>
    <r>
      <rPr>
        <vertAlign val="subscript"/>
        <sz val="10"/>
        <rFont val="Arial"/>
        <family val="2"/>
      </rPr>
      <t>a oder c</t>
    </r>
    <r>
      <rPr>
        <sz val="10"/>
        <rFont val="Arial"/>
        <family val="2"/>
      </rPr>
      <t>) :</t>
    </r>
  </si>
  <si>
    <t>*</t>
  </si>
  <si>
    <t>Systemprüdruck (STP) :</t>
  </si>
  <si>
    <t>STP begrenzt (bei geschloss. Ventilen, max 16 bar) :</t>
  </si>
  <si>
    <t>Druck am höchsten Punkt (1.1 * MDP) :</t>
  </si>
  <si>
    <t>Zeit</t>
  </si>
  <si>
    <t>Druck</t>
  </si>
  <si>
    <t>VORPRÜFUNG</t>
  </si>
  <si>
    <t xml:space="preserve">Druck ansteigen lassen auf STP = </t>
  </si>
  <si>
    <t>bar, in weniger als 10 Minuten, beibehalten während</t>
  </si>
  <si>
    <t>Minuten</t>
  </si>
  <si>
    <t>Ruhepause während  1 Stunde</t>
  </si>
  <si>
    <t>Der Druck muss höher sein als :</t>
  </si>
  <si>
    <t>Druck nach 1 Stunde</t>
  </si>
  <si>
    <t>Druck Anfang Ruhepause</t>
  </si>
  <si>
    <t>HAUPTPRÜFUNG UND DRUCKABFALLPRÜFUNG</t>
  </si>
  <si>
    <r>
      <t>Druck absenken um Δp</t>
    </r>
    <r>
      <rPr>
        <vertAlign val="subscript"/>
        <sz val="10"/>
        <rFont val="Arial"/>
        <family val="2"/>
      </rPr>
      <t>ab</t>
    </r>
    <r>
      <rPr>
        <sz val="10"/>
        <rFont val="Arial"/>
        <family val="2"/>
      </rPr>
      <t xml:space="preserve"> = </t>
    </r>
  </si>
  <si>
    <t>bar, in weniger als 3 Minuten</t>
  </si>
  <si>
    <t>Vor Absenkung</t>
  </si>
  <si>
    <t>Nach Absenkung</t>
  </si>
  <si>
    <r>
      <t>Entnommenes Volumen messen, ΔV</t>
    </r>
    <r>
      <rPr>
        <vertAlign val="subscript"/>
        <sz val="10"/>
        <rFont val="Arial"/>
        <family val="2"/>
      </rPr>
      <t>ab</t>
    </r>
    <r>
      <rPr>
        <sz val="10"/>
        <rFont val="Arial"/>
        <family val="2"/>
      </rPr>
      <t xml:space="preserve"> = </t>
    </r>
  </si>
  <si>
    <r>
      <t>Entnommenes Volumen darf  max. ΔV</t>
    </r>
    <r>
      <rPr>
        <vertAlign val="subscript"/>
        <sz val="10"/>
        <rFont val="Arial"/>
        <family val="2"/>
      </rPr>
      <t>zul</t>
    </r>
    <r>
      <rPr>
        <sz val="10"/>
        <rFont val="Arial"/>
        <family val="2"/>
      </rPr>
      <t>=</t>
    </r>
  </si>
  <si>
    <t>Liter</t>
  </si>
  <si>
    <t>Liter sein</t>
  </si>
  <si>
    <t>10 Minuten</t>
  </si>
  <si>
    <t>20 Minuten</t>
  </si>
  <si>
    <t>30 Minuten</t>
  </si>
  <si>
    <t>(60 Minuten)</t>
  </si>
  <si>
    <t>(90 Minuten)</t>
  </si>
  <si>
    <t>Bemerkungen :</t>
  </si>
  <si>
    <t>Verteiler</t>
  </si>
  <si>
    <t>Klassierung :</t>
  </si>
  <si>
    <t xml:space="preserve">Kopie : </t>
  </si>
  <si>
    <t>Freigabe</t>
  </si>
  <si>
    <t>Visum des Verantwortlichen:</t>
  </si>
  <si>
    <t>Datum :</t>
  </si>
  <si>
    <t>Sonne</t>
  </si>
  <si>
    <t>Bewölkt</t>
  </si>
  <si>
    <t>Bedeckt</t>
  </si>
  <si>
    <t>Regen</t>
  </si>
  <si>
    <t>Schnee</t>
  </si>
  <si>
    <t>Aussendurchm.</t>
  </si>
  <si>
    <r>
      <t>V</t>
    </r>
    <r>
      <rPr>
        <vertAlign val="subscript"/>
        <sz val="10"/>
        <rFont val="Arial"/>
        <family val="2"/>
      </rPr>
      <t>k</t>
    </r>
    <r>
      <rPr>
        <sz val="10"/>
        <rFont val="Arial"/>
        <family val="2"/>
      </rPr>
      <t xml:space="preserve"> (S8)</t>
    </r>
  </si>
  <si>
    <r>
      <t>V</t>
    </r>
    <r>
      <rPr>
        <vertAlign val="subscript"/>
        <sz val="10"/>
        <rFont val="Arial"/>
        <family val="2"/>
      </rPr>
      <t>k</t>
    </r>
    <r>
      <rPr>
        <sz val="10"/>
        <rFont val="Arial"/>
        <family val="2"/>
      </rPr>
      <t xml:space="preserve"> (S5)</t>
    </r>
  </si>
  <si>
    <t>Serie</t>
  </si>
  <si>
    <t>Druckstoss pauschal festgelegt</t>
  </si>
  <si>
    <t xml:space="preserve"> 1  Minute</t>
  </si>
  <si>
    <t xml:space="preserve"> 5  Minuten</t>
  </si>
  <si>
    <t>Die Leitung wird als dicht betrachtet, wenn sich während der Kontraktionsphase eine steigende Drucklinie zeigt (siehe Grafik oben).  Im Zweifelsfalle kann die Zeit für die Kontraktionsphase bis auf 90 Minuten erhöht werden. Der maximal erlaubte Druck-abfall ist 0.20 bar vom Maximaldruck in der Kontraktionsphase.</t>
  </si>
  <si>
    <t>Kontraktionsverfahren Stand 4.6.12</t>
  </si>
  <si>
    <t>Prüfprotokoll</t>
  </si>
  <si>
    <t>März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</si>
</sst>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quot;Version du &quot;dd\ mmmm\ yyyy"/>
  </numFmts>
  <fonts count="21" x14ac:knownFonts="1">
    <font>
      <sz val="11"/>
      <color theme="1"/>
      <name val="Calibri"/>
      <family val="2"/>
      <scheme val="minor"/>
    </font>
    <font>
      <sz val="10"/>
      <name val="Arial"/>
      <family val="2"/>
    </font>
    <font>
      <b/>
      <sz val="10"/>
      <color indexed="10"/>
      <name val="Arial"/>
      <family val="2"/>
    </font>
    <font>
      <sz val="10"/>
      <name val="Wingdings 2"/>
      <family val="1"/>
      <charset val="2"/>
    </font>
    <font>
      <sz val="10"/>
      <name val="Arial Black"/>
      <family val="2"/>
    </font>
    <font>
      <b/>
      <sz val="12"/>
      <name val="Arial"/>
      <family val="2"/>
    </font>
    <font>
      <b/>
      <sz val="11"/>
      <name val="Arial"/>
      <family val="2"/>
    </font>
    <font>
      <sz val="8"/>
      <name val="Arial"/>
      <family val="2"/>
    </font>
    <font>
      <sz val="12"/>
      <name val="Arial"/>
      <family val="2"/>
    </font>
    <font>
      <sz val="11"/>
      <name val="Times New Roman"/>
      <family val="1"/>
    </font>
    <font>
      <b/>
      <sz val="10"/>
      <name val="Arial"/>
      <family val="2"/>
    </font>
    <font>
      <i/>
      <sz val="10"/>
      <name val="Arial"/>
      <family val="2"/>
    </font>
    <font>
      <vertAlign val="subscript"/>
      <sz val="10"/>
      <name val="Arial"/>
      <family val="2"/>
    </font>
    <font>
      <i/>
      <sz val="6"/>
      <color indexed="12"/>
      <name val="Arial"/>
      <family val="2"/>
    </font>
    <font>
      <i/>
      <sz val="8"/>
      <color indexed="12"/>
      <name val="Arial"/>
      <family val="2"/>
    </font>
    <font>
      <i/>
      <u/>
      <sz val="6"/>
      <color indexed="12"/>
      <name val="Arial Black"/>
      <family val="2"/>
    </font>
    <font>
      <i/>
      <sz val="8"/>
      <color indexed="12"/>
      <name val="Wingdings 2"/>
      <family val="1"/>
      <charset val="2"/>
    </font>
    <font>
      <sz val="8"/>
      <name val="Wingdings 2"/>
      <family val="1"/>
      <charset val="2"/>
    </font>
    <font>
      <sz val="10"/>
      <color indexed="10"/>
      <name val="Arial"/>
      <family val="2"/>
    </font>
    <font>
      <sz val="5"/>
      <name val="Arial"/>
      <family val="2"/>
    </font>
    <font>
      <sz val="8"/>
      <color rgb="FF000000"/>
      <name val="Tahoma"/>
      <family val="2"/>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right/>
      <top style="dotted">
        <color indexed="64"/>
      </top>
      <bottom/>
      <diagonal/>
    </border>
  </borders>
  <cellStyleXfs count="2">
    <xf numFmtId="0" fontId="0" fillId="0" borderId="0"/>
    <xf numFmtId="0" fontId="1" fillId="0" borderId="0"/>
  </cellStyleXfs>
  <cellXfs count="173">
    <xf numFmtId="0" fontId="0" fillId="0" borderId="0" xfId="0"/>
    <xf numFmtId="0" fontId="1" fillId="0" borderId="0" xfId="1" applyProtection="1"/>
    <xf numFmtId="0" fontId="3" fillId="0" borderId="0" xfId="1" applyFont="1" applyProtection="1"/>
    <xf numFmtId="0" fontId="1" fillId="3" borderId="1" xfId="1" applyFill="1" applyBorder="1" applyProtection="1"/>
    <xf numFmtId="0" fontId="1" fillId="3" borderId="2" xfId="1" applyFill="1" applyBorder="1" applyProtection="1"/>
    <xf numFmtId="0" fontId="1" fillId="3" borderId="5" xfId="1" applyFill="1" applyBorder="1" applyProtection="1"/>
    <xf numFmtId="0" fontId="1" fillId="3" borderId="6" xfId="1" applyFill="1" applyBorder="1" applyProtection="1"/>
    <xf numFmtId="0" fontId="1" fillId="3" borderId="0" xfId="1" applyFill="1" applyBorder="1" applyProtection="1"/>
    <xf numFmtId="0" fontId="1" fillId="3" borderId="8" xfId="1" applyFill="1" applyBorder="1" applyProtection="1"/>
    <xf numFmtId="0" fontId="1" fillId="0" borderId="1" xfId="1" applyBorder="1" applyProtection="1"/>
    <xf numFmtId="0" fontId="1" fillId="0" borderId="2" xfId="1" applyBorder="1" applyProtection="1"/>
    <xf numFmtId="0" fontId="1" fillId="0" borderId="7" xfId="1" applyBorder="1" applyProtection="1"/>
    <xf numFmtId="0" fontId="1" fillId="0" borderId="6" xfId="1" applyBorder="1" applyProtection="1"/>
    <xf numFmtId="0" fontId="1" fillId="0" borderId="0" xfId="1" applyBorder="1" applyProtection="1"/>
    <xf numFmtId="0" fontId="1" fillId="0" borderId="8" xfId="1" applyBorder="1" applyProtection="1"/>
    <xf numFmtId="0" fontId="9" fillId="0" borderId="0" xfId="1" applyFont="1" applyProtection="1"/>
    <xf numFmtId="0" fontId="1" fillId="0" borderId="0" xfId="1" applyAlignment="1" applyProtection="1">
      <alignment horizontal="center"/>
    </xf>
    <xf numFmtId="0" fontId="10" fillId="0" borderId="2" xfId="1" applyFont="1" applyBorder="1" applyProtection="1"/>
    <xf numFmtId="0" fontId="1" fillId="0" borderId="0" xfId="1" applyFont="1" applyBorder="1" applyProtection="1">
      <protection locked="0"/>
    </xf>
    <xf numFmtId="164" fontId="1" fillId="0" borderId="0" xfId="1" applyNumberFormat="1" applyFont="1" applyBorder="1" applyProtection="1"/>
    <xf numFmtId="0" fontId="1" fillId="0" borderId="0" xfId="1" applyFill="1" applyBorder="1" applyAlignment="1" applyProtection="1"/>
    <xf numFmtId="0" fontId="1" fillId="0" borderId="0" xfId="1" applyBorder="1" applyAlignment="1" applyProtection="1"/>
    <xf numFmtId="0" fontId="3" fillId="0" borderId="0" xfId="1" applyFont="1" applyBorder="1" applyProtection="1"/>
    <xf numFmtId="0" fontId="1" fillId="0" borderId="0" xfId="1" applyAlignment="1" applyProtection="1">
      <alignment horizontal="center"/>
      <protection locked="0"/>
    </xf>
    <xf numFmtId="2" fontId="1" fillId="0" borderId="0" xfId="1" applyNumberFormat="1" applyAlignment="1" applyProtection="1">
      <alignment horizontal="center"/>
    </xf>
    <xf numFmtId="0" fontId="1" fillId="0" borderId="0" xfId="1" applyBorder="1" applyAlignment="1" applyProtection="1">
      <alignment horizontal="center"/>
    </xf>
    <xf numFmtId="0" fontId="1" fillId="0" borderId="0" xfId="1" applyFont="1" applyBorder="1" applyProtection="1"/>
    <xf numFmtId="2" fontId="1" fillId="0" borderId="0" xfId="1" applyNumberFormat="1" applyBorder="1" applyAlignment="1" applyProtection="1">
      <alignment horizontal="center"/>
    </xf>
    <xf numFmtId="0" fontId="1" fillId="0" borderId="0" xfId="1" applyFont="1" applyBorder="1" applyAlignment="1" applyProtection="1">
      <alignment horizontal="center"/>
    </xf>
    <xf numFmtId="0" fontId="1" fillId="0" borderId="6" xfId="1" applyFont="1" applyBorder="1" applyProtection="1"/>
    <xf numFmtId="0" fontId="1" fillId="0" borderId="8" xfId="1" applyFont="1" applyBorder="1" applyProtection="1"/>
    <xf numFmtId="2" fontId="1" fillId="0" borderId="0" xfId="1" applyNumberFormat="1" applyFont="1" applyBorder="1" applyAlignment="1" applyProtection="1">
      <alignment horizontal="center"/>
    </xf>
    <xf numFmtId="0" fontId="1" fillId="0" borderId="0" xfId="1" applyFill="1" applyBorder="1" applyProtection="1"/>
    <xf numFmtId="0" fontId="1" fillId="0" borderId="0" xfId="1" applyFont="1" applyFill="1" applyBorder="1" applyAlignment="1" applyProtection="1">
      <alignment horizontal="center"/>
    </xf>
    <xf numFmtId="2" fontId="1" fillId="0" borderId="0" xfId="1" applyNumberFormat="1" applyFont="1" applyFill="1" applyBorder="1" applyAlignment="1" applyProtection="1">
      <alignment horizontal="center"/>
    </xf>
    <xf numFmtId="0" fontId="1" fillId="0" borderId="9" xfId="1" applyBorder="1" applyProtection="1"/>
    <xf numFmtId="0" fontId="1" fillId="0" borderId="10" xfId="1" applyFont="1" applyBorder="1" applyProtection="1"/>
    <xf numFmtId="0" fontId="1" fillId="0" borderId="10" xfId="1" applyBorder="1" applyProtection="1"/>
    <xf numFmtId="0" fontId="1" fillId="0" borderId="10" xfId="1" applyFill="1" applyBorder="1" applyAlignment="1" applyProtection="1">
      <alignment horizontal="right"/>
    </xf>
    <xf numFmtId="0" fontId="1" fillId="0" borderId="11" xfId="1" applyBorder="1" applyProtection="1"/>
    <xf numFmtId="0" fontId="1" fillId="0" borderId="0" xfId="1" applyFont="1" applyFill="1" applyBorder="1" applyProtection="1"/>
    <xf numFmtId="0" fontId="1" fillId="0" borderId="0" xfId="1" applyFill="1" applyBorder="1" applyAlignment="1" applyProtection="1">
      <alignment horizontal="center"/>
    </xf>
    <xf numFmtId="0" fontId="1" fillId="0" borderId="4" xfId="1" applyBorder="1" applyProtection="1"/>
    <xf numFmtId="0" fontId="10" fillId="0" borderId="2" xfId="1" applyFont="1" applyFill="1" applyBorder="1" applyProtection="1"/>
    <xf numFmtId="164" fontId="1" fillId="0" borderId="0" xfId="1" applyNumberFormat="1" applyFont="1" applyFill="1" applyBorder="1" applyAlignment="1" applyProtection="1">
      <alignment horizontal="center"/>
    </xf>
    <xf numFmtId="0" fontId="1" fillId="0" borderId="0" xfId="1" applyFont="1" applyBorder="1" applyAlignment="1" applyProtection="1">
      <alignment horizontal="left"/>
    </xf>
    <xf numFmtId="164" fontId="1" fillId="0" borderId="0" xfId="1" applyNumberFormat="1" applyFont="1" applyBorder="1" applyAlignment="1" applyProtection="1">
      <alignment horizontal="center"/>
    </xf>
    <xf numFmtId="0" fontId="11" fillId="0" borderId="0" xfId="1" applyFont="1" applyBorder="1" applyProtection="1"/>
    <xf numFmtId="49" fontId="11" fillId="0" borderId="0" xfId="1" applyNumberFormat="1" applyFont="1" applyFill="1" applyBorder="1" applyAlignment="1" applyProtection="1">
      <alignment horizontal="left"/>
    </xf>
    <xf numFmtId="49" fontId="11" fillId="0" borderId="0" xfId="1" applyNumberFormat="1" applyFont="1" applyBorder="1" applyAlignment="1" applyProtection="1">
      <alignment horizontal="left"/>
    </xf>
    <xf numFmtId="49" fontId="1" fillId="0" borderId="6" xfId="1" applyNumberFormat="1" applyBorder="1" applyProtection="1"/>
    <xf numFmtId="49" fontId="1" fillId="0" borderId="0" xfId="1" applyNumberFormat="1" applyBorder="1" applyProtection="1"/>
    <xf numFmtId="0" fontId="11" fillId="0" borderId="0" xfId="1" applyFont="1" applyFill="1" applyBorder="1" applyProtection="1"/>
    <xf numFmtId="0" fontId="9" fillId="0" borderId="0" xfId="1" applyFont="1" applyBorder="1" applyProtection="1"/>
    <xf numFmtId="0" fontId="9" fillId="0" borderId="0" xfId="1" applyFont="1" applyFill="1" applyBorder="1" applyProtection="1"/>
    <xf numFmtId="0" fontId="1" fillId="0" borderId="0" xfId="1" applyFont="1" applyFill="1" applyBorder="1" applyAlignment="1" applyProtection="1"/>
    <xf numFmtId="164" fontId="1" fillId="0" borderId="0" xfId="1" applyNumberFormat="1" applyFont="1" applyFill="1" applyBorder="1" applyProtection="1"/>
    <xf numFmtId="49" fontId="1" fillId="0" borderId="9" xfId="1" applyNumberFormat="1" applyBorder="1" applyProtection="1"/>
    <xf numFmtId="0" fontId="1" fillId="0" borderId="10" xfId="1" applyFill="1" applyBorder="1" applyProtection="1"/>
    <xf numFmtId="0" fontId="1" fillId="0" borderId="10" xfId="1" applyFont="1" applyFill="1" applyBorder="1" applyAlignment="1" applyProtection="1"/>
    <xf numFmtId="0" fontId="1" fillId="0" borderId="10" xfId="1" applyFill="1" applyBorder="1" applyAlignment="1" applyProtection="1"/>
    <xf numFmtId="0" fontId="10" fillId="0" borderId="0" xfId="1" applyFont="1" applyBorder="1" applyProtection="1"/>
    <xf numFmtId="164" fontId="1" fillId="0" borderId="0" xfId="1" applyNumberFormat="1" applyBorder="1" applyAlignment="1" applyProtection="1">
      <alignment horizontal="center"/>
    </xf>
    <xf numFmtId="164" fontId="1" fillId="0" borderId="0" xfId="1" applyNumberFormat="1" applyFont="1" applyFill="1" applyBorder="1" applyAlignment="1" applyProtection="1"/>
    <xf numFmtId="0" fontId="1" fillId="0" borderId="0" xfId="1" applyFont="1" applyProtection="1"/>
    <xf numFmtId="0" fontId="10" fillId="0" borderId="0" xfId="1" applyFont="1" applyBorder="1" applyAlignment="1" applyProtection="1"/>
    <xf numFmtId="0" fontId="11" fillId="0" borderId="0" xfId="1" applyFont="1" applyBorder="1" applyAlignment="1" applyProtection="1">
      <alignment vertical="center" wrapText="1"/>
    </xf>
    <xf numFmtId="49" fontId="1" fillId="0" borderId="6" xfId="1" applyNumberFormat="1" applyBorder="1" applyAlignment="1" applyProtection="1">
      <alignment horizontal="left"/>
    </xf>
    <xf numFmtId="0" fontId="1" fillId="0" borderId="0" xfId="1" applyBorder="1" applyAlignment="1" applyProtection="1">
      <alignment vertical="center"/>
    </xf>
    <xf numFmtId="0" fontId="1" fillId="0" borderId="0" xfId="1" applyBorder="1" applyAlignment="1" applyProtection="1">
      <alignment horizontal="left"/>
    </xf>
    <xf numFmtId="0" fontId="1" fillId="0" borderId="0" xfId="1" applyFill="1" applyBorder="1" applyAlignment="1" applyProtection="1">
      <alignment horizontal="left"/>
    </xf>
    <xf numFmtId="0" fontId="1" fillId="0" borderId="10" xfId="1" applyFill="1" applyBorder="1" applyAlignment="1" applyProtection="1">
      <alignment horizontal="left"/>
    </xf>
    <xf numFmtId="0" fontId="1" fillId="0" borderId="10" xfId="1" applyFill="1" applyBorder="1" applyAlignment="1" applyProtection="1">
      <alignment vertical="top" wrapText="1"/>
    </xf>
    <xf numFmtId="49" fontId="1" fillId="0" borderId="1" xfId="1" applyNumberFormat="1" applyBorder="1" applyProtection="1"/>
    <xf numFmtId="0" fontId="10" fillId="0" borderId="2" xfId="1" applyFont="1" applyFill="1" applyBorder="1" applyAlignment="1" applyProtection="1">
      <alignment horizontal="left"/>
    </xf>
    <xf numFmtId="0" fontId="1" fillId="0" borderId="0" xfId="1" applyFill="1" applyBorder="1" applyAlignment="1" applyProtection="1">
      <alignment vertical="center"/>
    </xf>
    <xf numFmtId="0" fontId="3" fillId="0" borderId="9" xfId="1" applyFont="1" applyBorder="1" applyProtection="1"/>
    <xf numFmtId="0" fontId="3" fillId="0" borderId="10" xfId="1" applyFont="1" applyBorder="1" applyProtection="1"/>
    <xf numFmtId="0" fontId="13" fillId="0" borderId="4" xfId="1" applyFont="1" applyBorder="1" applyAlignment="1" applyProtection="1">
      <alignment horizontal="left"/>
    </xf>
    <xf numFmtId="14" fontId="14" fillId="0" borderId="4" xfId="1" applyNumberFormat="1" applyFont="1" applyBorder="1" applyAlignment="1" applyProtection="1">
      <alignment horizontal="left"/>
    </xf>
    <xf numFmtId="0" fontId="7" fillId="0" borderId="4" xfId="1" applyFont="1" applyBorder="1" applyProtection="1"/>
    <xf numFmtId="0" fontId="7" fillId="0" borderId="10" xfId="1" applyFont="1" applyBorder="1" applyProtection="1"/>
    <xf numFmtId="0" fontId="15" fillId="0" borderId="10" xfId="1" applyFont="1" applyBorder="1" applyAlignment="1" applyProtection="1">
      <alignment horizontal="center"/>
    </xf>
    <xf numFmtId="0" fontId="15" fillId="0" borderId="4" xfId="1" applyFont="1" applyBorder="1" applyAlignment="1" applyProtection="1">
      <alignment horizontal="center"/>
    </xf>
    <xf numFmtId="0" fontId="16" fillId="0" borderId="10" xfId="1" applyNumberFormat="1" applyFont="1" applyBorder="1" applyAlignment="1" applyProtection="1">
      <alignment horizontal="right"/>
    </xf>
    <xf numFmtId="0" fontId="7" fillId="0" borderId="0" xfId="1" applyFont="1" applyBorder="1" applyProtection="1"/>
    <xf numFmtId="0" fontId="7" fillId="0" borderId="0" xfId="1" applyFont="1" applyProtection="1"/>
    <xf numFmtId="14" fontId="14" fillId="0" borderId="0" xfId="1" applyNumberFormat="1" applyFont="1" applyBorder="1" applyAlignment="1" applyProtection="1">
      <alignment horizontal="left"/>
    </xf>
    <xf numFmtId="0" fontId="17" fillId="0" borderId="0" xfId="1" applyFont="1" applyBorder="1" applyProtection="1"/>
    <xf numFmtId="0" fontId="17" fillId="0" borderId="0" xfId="1" applyFont="1" applyProtection="1"/>
    <xf numFmtId="0" fontId="2" fillId="4" borderId="0" xfId="1" applyFont="1" applyFill="1" applyProtection="1"/>
    <xf numFmtId="0" fontId="1" fillId="3" borderId="7" xfId="1" applyFill="1" applyBorder="1" applyProtection="1"/>
    <xf numFmtId="0" fontId="4" fillId="3" borderId="2" xfId="1" applyFont="1" applyFill="1" applyBorder="1" applyAlignment="1" applyProtection="1">
      <alignment horizontal="left"/>
    </xf>
    <xf numFmtId="0" fontId="4" fillId="3" borderId="2" xfId="1" applyFont="1" applyFill="1" applyBorder="1" applyAlignment="1" applyProtection="1">
      <alignment horizontal="center"/>
    </xf>
    <xf numFmtId="0" fontId="4" fillId="3" borderId="0" xfId="1" applyFont="1" applyFill="1" applyBorder="1" applyAlignment="1" applyProtection="1">
      <alignment horizontal="center"/>
    </xf>
    <xf numFmtId="0" fontId="4" fillId="3" borderId="2" xfId="1" applyFont="1" applyFill="1" applyBorder="1" applyAlignment="1" applyProtection="1">
      <alignment horizontal="right"/>
    </xf>
    <xf numFmtId="0" fontId="1" fillId="3" borderId="9" xfId="1" applyFill="1" applyBorder="1" applyProtection="1"/>
    <xf numFmtId="0" fontId="1" fillId="3" borderId="10" xfId="1" applyFill="1" applyBorder="1" applyProtection="1"/>
    <xf numFmtId="0" fontId="1" fillId="3" borderId="11" xfId="1" applyFill="1" applyBorder="1" applyProtection="1"/>
    <xf numFmtId="0" fontId="8" fillId="5" borderId="9" xfId="1" applyFont="1" applyFill="1" applyBorder="1" applyAlignment="1" applyProtection="1">
      <alignment horizontal="center" vertical="top"/>
    </xf>
    <xf numFmtId="0" fontId="8" fillId="5" borderId="10" xfId="1" applyFont="1" applyFill="1" applyBorder="1" applyAlignment="1" applyProtection="1">
      <alignment horizontal="center" vertical="top"/>
    </xf>
    <xf numFmtId="0" fontId="8" fillId="5" borderId="11" xfId="1" applyFont="1" applyFill="1" applyBorder="1" applyAlignment="1" applyProtection="1">
      <alignment horizontal="center" vertical="top"/>
    </xf>
    <xf numFmtId="0" fontId="18" fillId="0" borderId="0" xfId="1" applyFont="1" applyBorder="1" applyAlignment="1" applyProtection="1">
      <alignment horizontal="right"/>
    </xf>
    <xf numFmtId="0" fontId="10" fillId="0" borderId="0" xfId="1" applyFont="1" applyFill="1" applyBorder="1" applyAlignment="1" applyProtection="1">
      <alignment horizontal="left"/>
    </xf>
    <xf numFmtId="0" fontId="1" fillId="0" borderId="0" xfId="1" applyFill="1" applyProtection="1"/>
    <xf numFmtId="0" fontId="2" fillId="0" borderId="0" xfId="1" applyFont="1" applyFill="1" applyProtection="1"/>
    <xf numFmtId="0" fontId="3" fillId="0" borderId="0" xfId="1" applyFont="1" applyFill="1" applyProtection="1"/>
    <xf numFmtId="0" fontId="1" fillId="0" borderId="0" xfId="1" applyBorder="1" applyAlignment="1" applyProtection="1">
      <alignment vertical="top"/>
      <protection locked="0"/>
    </xf>
    <xf numFmtId="0" fontId="11" fillId="0" borderId="0" xfId="1" applyFont="1" applyBorder="1" applyAlignment="1" applyProtection="1">
      <alignment vertical="top" wrapText="1"/>
    </xf>
    <xf numFmtId="0" fontId="11" fillId="0" borderId="0" xfId="1" applyFont="1" applyBorder="1" applyAlignment="1" applyProtection="1">
      <alignment horizontal="center" vertical="top" wrapText="1"/>
    </xf>
    <xf numFmtId="0" fontId="19" fillId="0" borderId="4" xfId="1" applyFont="1" applyBorder="1" applyProtection="1"/>
    <xf numFmtId="0" fontId="5" fillId="3" borderId="3" xfId="1" applyFont="1" applyFill="1" applyBorder="1" applyAlignment="1" applyProtection="1">
      <alignment horizontal="center" vertical="center"/>
    </xf>
    <xf numFmtId="0" fontId="5" fillId="3" borderId="4"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166" fontId="7" fillId="3" borderId="3" xfId="1" quotePrefix="1" applyNumberFormat="1" applyFont="1" applyFill="1" applyBorder="1" applyAlignment="1" applyProtection="1">
      <alignment horizontal="center"/>
    </xf>
    <xf numFmtId="166" fontId="7" fillId="3" borderId="4" xfId="1" applyNumberFormat="1" applyFont="1" applyFill="1" applyBorder="1" applyAlignment="1" applyProtection="1">
      <alignment horizontal="center"/>
    </xf>
    <xf numFmtId="0" fontId="6" fillId="5" borderId="1" xfId="1" applyFont="1" applyFill="1" applyBorder="1" applyAlignment="1" applyProtection="1">
      <alignment horizontal="center" vertical="center" wrapText="1"/>
    </xf>
    <xf numFmtId="0" fontId="6" fillId="5" borderId="2" xfId="1" applyFont="1" applyFill="1" applyBorder="1" applyAlignment="1" applyProtection="1">
      <alignment horizontal="center" vertical="center" wrapText="1"/>
    </xf>
    <xf numFmtId="0" fontId="6" fillId="5" borderId="7" xfId="1" applyFont="1" applyFill="1" applyBorder="1" applyAlignment="1" applyProtection="1">
      <alignment horizontal="center" vertical="center" wrapText="1"/>
    </xf>
    <xf numFmtId="0" fontId="6" fillId="5" borderId="6" xfId="1" applyFont="1" applyFill="1" applyBorder="1" applyAlignment="1" applyProtection="1">
      <alignment horizontal="center" vertical="center" wrapText="1"/>
    </xf>
    <xf numFmtId="0" fontId="6" fillId="5" borderId="0" xfId="1" applyFont="1" applyFill="1" applyBorder="1" applyAlignment="1" applyProtection="1">
      <alignment horizontal="center" vertical="center" wrapText="1"/>
    </xf>
    <xf numFmtId="0" fontId="6" fillId="5" borderId="8" xfId="1" applyFont="1" applyFill="1" applyBorder="1" applyAlignment="1" applyProtection="1">
      <alignment horizontal="center" vertical="center" wrapText="1"/>
    </xf>
    <xf numFmtId="0" fontId="7" fillId="3" borderId="6" xfId="1" applyFont="1" applyFill="1" applyBorder="1" applyProtection="1"/>
    <xf numFmtId="0" fontId="7" fillId="3" borderId="0" xfId="1" applyFont="1" applyFill="1" applyBorder="1" applyProtection="1"/>
    <xf numFmtId="0" fontId="6" fillId="3" borderId="6" xfId="1" applyFont="1" applyFill="1" applyBorder="1" applyAlignment="1" applyProtection="1">
      <alignment horizontal="center"/>
    </xf>
    <xf numFmtId="0" fontId="6" fillId="3" borderId="0" xfId="1" applyFont="1" applyFill="1" applyBorder="1" applyAlignment="1" applyProtection="1">
      <alignment horizontal="center"/>
    </xf>
    <xf numFmtId="0" fontId="6" fillId="3" borderId="8" xfId="1" applyFont="1" applyFill="1" applyBorder="1" applyAlignment="1" applyProtection="1">
      <alignment horizontal="center"/>
    </xf>
    <xf numFmtId="0" fontId="1" fillId="0" borderId="10" xfId="1" applyBorder="1" applyAlignment="1" applyProtection="1">
      <alignment horizontal="center"/>
    </xf>
    <xf numFmtId="0" fontId="1" fillId="0" borderId="0" xfId="1" applyFill="1" applyBorder="1" applyAlignment="1" applyProtection="1">
      <alignment horizontal="left"/>
      <protection locked="0"/>
    </xf>
    <xf numFmtId="0" fontId="1" fillId="2" borderId="3" xfId="1" applyFill="1" applyBorder="1" applyAlignment="1" applyProtection="1">
      <protection locked="0"/>
    </xf>
    <xf numFmtId="0" fontId="1" fillId="0" borderId="4" xfId="1" applyBorder="1" applyAlignment="1" applyProtection="1">
      <protection locked="0"/>
    </xf>
    <xf numFmtId="0" fontId="1" fillId="0" borderId="5" xfId="1" applyBorder="1" applyAlignment="1" applyProtection="1">
      <protection locked="0"/>
    </xf>
    <xf numFmtId="0" fontId="1" fillId="2" borderId="1" xfId="1" applyFill="1" applyBorder="1" applyAlignment="1" applyProtection="1">
      <protection locked="0"/>
    </xf>
    <xf numFmtId="0" fontId="1" fillId="0" borderId="2" xfId="1" applyBorder="1" applyAlignment="1" applyProtection="1">
      <protection locked="0"/>
    </xf>
    <xf numFmtId="0" fontId="1" fillId="0" borderId="7" xfId="1" applyBorder="1" applyAlignment="1" applyProtection="1">
      <protection locked="0"/>
    </xf>
    <xf numFmtId="0" fontId="1" fillId="2" borderId="13" xfId="1" applyFill="1" applyBorder="1" applyAlignment="1" applyProtection="1">
      <alignment horizontal="center"/>
      <protection locked="0"/>
    </xf>
    <xf numFmtId="0" fontId="1" fillId="2" borderId="3" xfId="1" applyFont="1" applyFill="1" applyBorder="1" applyAlignment="1" applyProtection="1">
      <alignment horizontal="left"/>
      <protection locked="0"/>
    </xf>
    <xf numFmtId="0" fontId="1" fillId="2" borderId="4" xfId="1" applyFont="1" applyFill="1" applyBorder="1" applyAlignment="1" applyProtection="1">
      <alignment horizontal="left"/>
      <protection locked="0"/>
    </xf>
    <xf numFmtId="0" fontId="1" fillId="2" borderId="5" xfId="1" applyFont="1" applyFill="1" applyBorder="1" applyAlignment="1" applyProtection="1">
      <alignment horizontal="left"/>
      <protection locked="0"/>
    </xf>
    <xf numFmtId="0" fontId="1" fillId="2" borderId="3" xfId="1" applyFill="1" applyBorder="1" applyAlignment="1" applyProtection="1">
      <alignment horizontal="center"/>
      <protection locked="0"/>
    </xf>
    <xf numFmtId="0" fontId="1" fillId="2" borderId="5" xfId="1" applyFill="1" applyBorder="1" applyAlignment="1" applyProtection="1">
      <alignment horizontal="center"/>
      <protection locked="0"/>
    </xf>
    <xf numFmtId="0" fontId="1" fillId="2" borderId="4" xfId="1" applyFill="1" applyBorder="1" applyAlignment="1" applyProtection="1">
      <protection locked="0"/>
    </xf>
    <xf numFmtId="0" fontId="1" fillId="2" borderId="5" xfId="1" applyFill="1" applyBorder="1" applyAlignment="1" applyProtection="1">
      <protection locked="0"/>
    </xf>
    <xf numFmtId="0" fontId="1" fillId="2" borderId="14" xfId="1" applyFill="1" applyBorder="1" applyAlignment="1" applyProtection="1">
      <protection locked="0"/>
    </xf>
    <xf numFmtId="0" fontId="1" fillId="0" borderId="0" xfId="1" applyFont="1" applyFill="1" applyBorder="1" applyAlignment="1" applyProtection="1">
      <alignment horizontal="center"/>
    </xf>
    <xf numFmtId="0" fontId="1" fillId="0" borderId="0" xfId="1" applyFont="1" applyBorder="1" applyAlignment="1" applyProtection="1">
      <alignment horizontal="center"/>
    </xf>
    <xf numFmtId="0" fontId="1" fillId="2" borderId="14" xfId="1" applyFill="1" applyBorder="1" applyAlignment="1" applyProtection="1">
      <alignment horizontal="center"/>
      <protection locked="0"/>
    </xf>
    <xf numFmtId="0" fontId="1" fillId="2" borderId="12" xfId="1" applyFill="1" applyBorder="1" applyAlignment="1" applyProtection="1">
      <alignment horizontal="center"/>
      <protection locked="0"/>
    </xf>
    <xf numFmtId="164" fontId="1" fillId="0" borderId="13" xfId="1" applyNumberFormat="1" applyFont="1" applyBorder="1" applyAlignment="1" applyProtection="1">
      <alignment horizontal="center"/>
    </xf>
    <xf numFmtId="164" fontId="10" fillId="0" borderId="12" xfId="1" applyNumberFormat="1" applyFont="1" applyBorder="1" applyAlignment="1" applyProtection="1">
      <alignment horizontal="center"/>
    </xf>
    <xf numFmtId="0" fontId="1" fillId="0" borderId="14" xfId="1" applyBorder="1" applyAlignment="1" applyProtection="1">
      <alignment horizontal="center"/>
    </xf>
    <xf numFmtId="0" fontId="1" fillId="2" borderId="14" xfId="1" applyNumberFormat="1" applyFont="1" applyFill="1" applyBorder="1" applyAlignment="1" applyProtection="1">
      <alignment horizontal="center"/>
      <protection locked="0"/>
    </xf>
    <xf numFmtId="2" fontId="1" fillId="2" borderId="14" xfId="1" applyNumberFormat="1" applyFont="1" applyFill="1" applyBorder="1" applyAlignment="1" applyProtection="1">
      <alignment horizontal="center"/>
      <protection locked="0"/>
    </xf>
    <xf numFmtId="164" fontId="1" fillId="0" borderId="0" xfId="1" applyNumberFormat="1" applyBorder="1" applyAlignment="1" applyProtection="1">
      <alignment horizontal="center"/>
    </xf>
    <xf numFmtId="0" fontId="1" fillId="0" borderId="0" xfId="1" applyBorder="1" applyAlignment="1" applyProtection="1">
      <alignment horizontal="center"/>
    </xf>
    <xf numFmtId="0" fontId="10" fillId="0" borderId="10" xfId="1" applyFont="1" applyBorder="1" applyAlignment="1" applyProtection="1">
      <alignment horizontal="center"/>
    </xf>
    <xf numFmtId="164" fontId="10" fillId="0" borderId="0" xfId="1" applyNumberFormat="1" applyFont="1" applyBorder="1" applyAlignment="1" applyProtection="1">
      <alignment horizontal="center"/>
    </xf>
    <xf numFmtId="2" fontId="1" fillId="2" borderId="12" xfId="1" applyNumberFormat="1" applyFill="1" applyBorder="1" applyAlignment="1" applyProtection="1">
      <alignment horizontal="center"/>
      <protection locked="0"/>
    </xf>
    <xf numFmtId="0" fontId="1" fillId="2" borderId="3" xfId="1" applyNumberFormat="1" applyFont="1" applyFill="1" applyBorder="1" applyAlignment="1" applyProtection="1">
      <alignment horizontal="center"/>
      <protection locked="0"/>
    </xf>
    <xf numFmtId="0" fontId="1" fillId="2" borderId="4" xfId="1" applyNumberFormat="1" applyFont="1" applyFill="1" applyBorder="1" applyAlignment="1" applyProtection="1">
      <alignment horizontal="center"/>
      <protection locked="0"/>
    </xf>
    <xf numFmtId="0" fontId="1" fillId="2" borderId="5" xfId="1" applyNumberFormat="1" applyFont="1" applyFill="1" applyBorder="1" applyAlignment="1" applyProtection="1">
      <alignment horizontal="center"/>
      <protection locked="0"/>
    </xf>
    <xf numFmtId="2" fontId="1" fillId="2" borderId="3" xfId="1" applyNumberFormat="1" applyFont="1" applyFill="1" applyBorder="1" applyAlignment="1" applyProtection="1">
      <alignment horizontal="center"/>
      <protection locked="0"/>
    </xf>
    <xf numFmtId="2" fontId="1" fillId="2" borderId="4" xfId="1" applyNumberFormat="1" applyFont="1" applyFill="1" applyBorder="1" applyAlignment="1" applyProtection="1">
      <alignment horizontal="center"/>
      <protection locked="0"/>
    </xf>
    <xf numFmtId="2" fontId="1" fillId="2" borderId="5" xfId="1" applyNumberFormat="1" applyFont="1" applyFill="1" applyBorder="1" applyAlignment="1" applyProtection="1">
      <alignment horizontal="center"/>
      <protection locked="0"/>
    </xf>
    <xf numFmtId="165" fontId="1" fillId="0" borderId="15" xfId="1" applyNumberFormat="1" applyBorder="1" applyAlignment="1" applyProtection="1">
      <alignment horizontal="center"/>
    </xf>
    <xf numFmtId="0" fontId="10" fillId="0" borderId="0" xfId="1" applyFont="1" applyBorder="1" applyAlignment="1" applyProtection="1">
      <alignment horizontal="left"/>
    </xf>
    <xf numFmtId="0" fontId="11" fillId="0" borderId="0" xfId="1" applyNumberFormat="1" applyFont="1" applyAlignment="1" applyProtection="1">
      <alignment horizontal="left" vertical="center" wrapText="1"/>
    </xf>
    <xf numFmtId="164" fontId="1" fillId="0" borderId="0" xfId="1" applyNumberFormat="1" applyFill="1" applyBorder="1" applyAlignment="1" applyProtection="1">
      <alignment horizontal="center"/>
    </xf>
    <xf numFmtId="164" fontId="1" fillId="0" borderId="10" xfId="1" applyNumberFormat="1" applyFill="1" applyBorder="1" applyAlignment="1" applyProtection="1">
      <alignment horizontal="center"/>
    </xf>
    <xf numFmtId="14" fontId="13" fillId="0" borderId="10" xfId="1" applyNumberFormat="1" applyFont="1" applyBorder="1" applyAlignment="1" applyProtection="1">
      <alignment horizontal="right"/>
    </xf>
    <xf numFmtId="14" fontId="1" fillId="2" borderId="12" xfId="1" applyNumberFormat="1" applyFill="1" applyBorder="1" applyAlignment="1" applyProtection="1">
      <alignment horizontal="center" vertical="center"/>
      <protection locked="0"/>
    </xf>
    <xf numFmtId="0" fontId="1" fillId="2" borderId="12" xfId="1" applyFill="1" applyBorder="1" applyAlignment="1" applyProtection="1">
      <alignment horizontal="center" vertical="center"/>
      <protection locked="0"/>
    </xf>
    <xf numFmtId="0" fontId="1" fillId="0" borderId="0" xfId="1" applyFill="1" applyBorder="1" applyAlignment="1" applyProtection="1">
      <alignment horizontal="center" vertical="center"/>
      <protection locked="0"/>
    </xf>
  </cellXfs>
  <cellStyles count="2">
    <cellStyle name="Normal 2" xfId="1" xr:uid="{00000000-0005-0000-0000-000000000000}"/>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Drop" dropStyle="combo" dx="16" fmlaLink="$BB$11" fmlaRange="$BC$10:$BC$28" noThreeD="1" sel="1" val="0"/>
</file>

<file path=xl/ctrlProps/ctrlProp5.xml><?xml version="1.0" encoding="utf-8"?>
<formControlPr xmlns="http://schemas.microsoft.com/office/spreadsheetml/2009/9/main" objectType="Drop" dropStyle="combo" dx="16" fmlaRange="$BC$40:$BC$45" noThreeD="1" sel="0" val="0"/>
</file>

<file path=xl/ctrlProps/ctrlProp6.xml><?xml version="1.0" encoding="utf-8"?>
<formControlPr xmlns="http://schemas.microsoft.com/office/spreadsheetml/2009/9/main" objectType="Drop" dropStyle="combo" dx="16" fmlaLink="$BH$10" fmlaRange="$BI$10:$BI$11"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28</xdr:col>
      <xdr:colOff>19050</xdr:colOff>
      <xdr:row>16</xdr:row>
      <xdr:rowOff>28575</xdr:rowOff>
    </xdr:from>
    <xdr:to>
      <xdr:col>46</xdr:col>
      <xdr:colOff>114300</xdr:colOff>
      <xdr:row>28</xdr:row>
      <xdr:rowOff>180975</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5276850" y="3038475"/>
          <a:ext cx="3524250" cy="2895600"/>
        </a:xfrm>
        <a:prstGeom prst="rect">
          <a:avLst/>
        </a:prstGeom>
        <a:solidFill>
          <a:srgbClr val="FFFFFF"/>
        </a:solidFill>
        <a:ln w="9525">
          <a:solidFill>
            <a:srgbClr val="000000"/>
          </a:solidFill>
          <a:miter lim="800000"/>
          <a:headEnd/>
          <a:tailEnd/>
        </a:ln>
      </xdr:spPr>
    </xdr:sp>
    <xdr:clientData/>
  </xdr:twoCellAnchor>
  <xdr:twoCellAnchor>
    <xdr:from>
      <xdr:col>19</xdr:col>
      <xdr:colOff>25400</xdr:colOff>
      <xdr:row>42</xdr:row>
      <xdr:rowOff>41275</xdr:rowOff>
    </xdr:from>
    <xdr:to>
      <xdr:col>24</xdr:col>
      <xdr:colOff>6350</xdr:colOff>
      <xdr:row>43</xdr:row>
      <xdr:rowOff>8467</xdr:rowOff>
    </xdr:to>
    <xdr:sp macro="" textlink="">
      <xdr:nvSpPr>
        <xdr:cNvPr id="5" name="Text Box 19">
          <a:extLst>
            <a:ext uri="{FF2B5EF4-FFF2-40B4-BE49-F238E27FC236}">
              <a16:creationId xmlns:a16="http://schemas.microsoft.com/office/drawing/2014/main" id="{00000000-0008-0000-0000-000005000000}"/>
            </a:ext>
          </a:extLst>
        </xdr:cNvPr>
        <xdr:cNvSpPr txBox="1">
          <a:spLocks noChangeArrowheads="1"/>
        </xdr:cNvSpPr>
      </xdr:nvSpPr>
      <xdr:spPr bwMode="auto">
        <a:xfrm>
          <a:off x="3560233" y="8994775"/>
          <a:ext cx="933450" cy="2000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fr-CH" sz="1000" b="0" i="0" u="none" strike="noStrike" baseline="0">
              <a:solidFill>
                <a:srgbClr val="000000"/>
              </a:solidFill>
              <a:latin typeface="Arial"/>
              <a:cs typeface="Arial"/>
            </a:rPr>
            <a:t>P &gt; 0.8 · STP</a:t>
          </a:r>
        </a:p>
      </xdr:txBody>
    </xdr:sp>
    <xdr:clientData/>
  </xdr:twoCellAnchor>
  <xdr:twoCellAnchor>
    <xdr:from>
      <xdr:col>25</xdr:col>
      <xdr:colOff>187325</xdr:colOff>
      <xdr:row>44</xdr:row>
      <xdr:rowOff>86782</xdr:rowOff>
    </xdr:from>
    <xdr:to>
      <xdr:col>31</xdr:col>
      <xdr:colOff>63500</xdr:colOff>
      <xdr:row>47</xdr:row>
      <xdr:rowOff>116416</xdr:rowOff>
    </xdr:to>
    <xdr:sp macro="" textlink="">
      <xdr:nvSpPr>
        <xdr:cNvPr id="6" name="Text Box 20">
          <a:extLst>
            <a:ext uri="{FF2B5EF4-FFF2-40B4-BE49-F238E27FC236}">
              <a16:creationId xmlns:a16="http://schemas.microsoft.com/office/drawing/2014/main" id="{00000000-0008-0000-0000-000006000000}"/>
            </a:ext>
          </a:extLst>
        </xdr:cNvPr>
        <xdr:cNvSpPr txBox="1">
          <a:spLocks noChangeArrowheads="1"/>
        </xdr:cNvSpPr>
      </xdr:nvSpPr>
      <xdr:spPr bwMode="auto">
        <a:xfrm>
          <a:off x="4865158" y="9527115"/>
          <a:ext cx="1019175" cy="72813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ctr" rtl="0">
            <a:defRPr sz="1000"/>
          </a:pPr>
          <a:r>
            <a:rPr lang="el-GR" sz="1000" b="0" i="0" u="none" strike="noStrike" baseline="0">
              <a:solidFill>
                <a:srgbClr val="000000"/>
              </a:solidFill>
              <a:latin typeface="Arial"/>
              <a:cs typeface="Arial"/>
            </a:rPr>
            <a:t>Δ</a:t>
          </a:r>
          <a:r>
            <a:rPr lang="de-CH" sz="1000" b="0" i="0" u="none" strike="noStrike" baseline="0">
              <a:solidFill>
                <a:srgbClr val="000000"/>
              </a:solidFill>
              <a:latin typeface="Arial"/>
              <a:cs typeface="Arial"/>
            </a:rPr>
            <a:t>p</a:t>
          </a:r>
          <a:r>
            <a:rPr lang="fr-CH" sz="1000" b="0" i="0" u="none" strike="noStrike" baseline="-25000">
              <a:solidFill>
                <a:srgbClr val="000000"/>
              </a:solidFill>
              <a:latin typeface="Arial"/>
              <a:cs typeface="Arial"/>
            </a:rPr>
            <a:t>ab</a:t>
          </a:r>
        </a:p>
        <a:p>
          <a:pPr algn="ctr" rtl="0">
            <a:defRPr sz="1000"/>
          </a:pPr>
          <a:endParaRPr lang="fr-CH" sz="400" b="0" i="0" u="none" strike="noStrike" baseline="-25000">
            <a:solidFill>
              <a:srgbClr val="000000"/>
            </a:solidFill>
            <a:latin typeface="Arial"/>
            <a:cs typeface="Arial"/>
          </a:endParaRPr>
        </a:p>
        <a:p>
          <a:pPr algn="ctr" rtl="0">
            <a:defRPr sz="1000"/>
          </a:pPr>
          <a:r>
            <a:rPr lang="fr-CH" sz="1000" b="0" i="0" u="none" strike="noStrike" baseline="0">
              <a:solidFill>
                <a:srgbClr val="000000"/>
              </a:solidFill>
              <a:latin typeface="Arial"/>
              <a:cs typeface="Arial"/>
            </a:rPr>
            <a:t>PE S5 : 3.2 bar</a:t>
          </a:r>
        </a:p>
        <a:p>
          <a:pPr algn="ctr" rtl="0">
            <a:defRPr sz="1000"/>
          </a:pPr>
          <a:r>
            <a:rPr lang="fr-CH" sz="1000" b="0" i="0" u="none" strike="noStrike" baseline="0">
              <a:solidFill>
                <a:srgbClr val="000000"/>
              </a:solidFill>
              <a:latin typeface="Arial"/>
              <a:cs typeface="Arial"/>
            </a:rPr>
            <a:t>PE S8 : 2.0 bar</a:t>
          </a:r>
        </a:p>
      </xdr:txBody>
    </xdr:sp>
    <xdr:clientData/>
  </xdr:twoCellAnchor>
  <xdr:twoCellAnchor>
    <xdr:from>
      <xdr:col>17</xdr:col>
      <xdr:colOff>78581</xdr:colOff>
      <xdr:row>48</xdr:row>
      <xdr:rowOff>78581</xdr:rowOff>
    </xdr:from>
    <xdr:to>
      <xdr:col>25</xdr:col>
      <xdr:colOff>173831</xdr:colOff>
      <xdr:row>49</xdr:row>
      <xdr:rowOff>88106</xdr:rowOff>
    </xdr:to>
    <xdr:sp macro="" textlink="">
      <xdr:nvSpPr>
        <xdr:cNvPr id="8" name="Text Box 22">
          <a:extLst>
            <a:ext uri="{FF2B5EF4-FFF2-40B4-BE49-F238E27FC236}">
              <a16:creationId xmlns:a16="http://schemas.microsoft.com/office/drawing/2014/main" id="{00000000-0008-0000-0000-000008000000}"/>
            </a:ext>
          </a:extLst>
        </xdr:cNvPr>
        <xdr:cNvSpPr txBox="1">
          <a:spLocks noChangeArrowheads="1"/>
        </xdr:cNvSpPr>
      </xdr:nvSpPr>
      <xdr:spPr bwMode="auto">
        <a:xfrm>
          <a:off x="3245644" y="10222706"/>
          <a:ext cx="1619250" cy="23574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l-GR" sz="1000" b="0" i="0" u="none" strike="noStrike" baseline="0">
              <a:solidFill>
                <a:srgbClr val="000000"/>
              </a:solidFill>
              <a:latin typeface="Arial"/>
              <a:cs typeface="Arial"/>
            </a:rPr>
            <a:t>Δ</a:t>
          </a:r>
          <a:r>
            <a:rPr lang="fr-CH" sz="1000" b="0" i="0" u="none" strike="noStrike" baseline="0">
              <a:solidFill>
                <a:srgbClr val="000000"/>
              </a:solidFill>
              <a:latin typeface="Arial"/>
              <a:cs typeface="Arial"/>
            </a:rPr>
            <a:t>V</a:t>
          </a:r>
          <a:r>
            <a:rPr lang="fr-CH" sz="1000" b="0" i="0" u="none" strike="noStrike" baseline="-25000">
              <a:solidFill>
                <a:srgbClr val="000000"/>
              </a:solidFill>
              <a:latin typeface="Arial"/>
              <a:cs typeface="Arial"/>
            </a:rPr>
            <a:t>zul</a:t>
          </a:r>
          <a:r>
            <a:rPr lang="fr-CH" sz="1000" b="0" i="0" u="none" strike="noStrike" baseline="0">
              <a:solidFill>
                <a:srgbClr val="000000"/>
              </a:solidFill>
              <a:latin typeface="Arial"/>
              <a:cs typeface="Arial"/>
            </a:rPr>
            <a:t>  [Liter] = V</a:t>
          </a:r>
          <a:r>
            <a:rPr lang="fr-CH" sz="1000" b="0" i="0" u="none" strike="noStrike" baseline="-25000">
              <a:solidFill>
                <a:srgbClr val="000000"/>
              </a:solidFill>
              <a:latin typeface="Arial"/>
              <a:cs typeface="Arial"/>
            </a:rPr>
            <a:t>k</a:t>
          </a:r>
          <a:r>
            <a:rPr lang="fr-CH" sz="1000" b="0" i="0" u="none" strike="noStrike" baseline="0">
              <a:solidFill>
                <a:srgbClr val="000000"/>
              </a:solidFill>
              <a:latin typeface="Arial"/>
              <a:cs typeface="Arial"/>
            </a:rPr>
            <a:t> ·L / 1000</a:t>
          </a:r>
        </a:p>
      </xdr:txBody>
    </xdr:sp>
    <xdr:clientData/>
  </xdr:twoCellAnchor>
  <xdr:twoCellAnchor>
    <xdr:from>
      <xdr:col>28</xdr:col>
      <xdr:colOff>95250</xdr:colOff>
      <xdr:row>16</xdr:row>
      <xdr:rowOff>152400</xdr:rowOff>
    </xdr:from>
    <xdr:to>
      <xdr:col>28</xdr:col>
      <xdr:colOff>95250</xdr:colOff>
      <xdr:row>28</xdr:row>
      <xdr:rowOff>57150</xdr:rowOff>
    </xdr:to>
    <xdr:sp macro="" textlink="">
      <xdr:nvSpPr>
        <xdr:cNvPr id="10" name="Line 24">
          <a:extLst>
            <a:ext uri="{FF2B5EF4-FFF2-40B4-BE49-F238E27FC236}">
              <a16:creationId xmlns:a16="http://schemas.microsoft.com/office/drawing/2014/main" id="{00000000-0008-0000-0000-00000A000000}"/>
            </a:ext>
          </a:extLst>
        </xdr:cNvPr>
        <xdr:cNvSpPr>
          <a:spLocks noChangeShapeType="1"/>
        </xdr:cNvSpPr>
      </xdr:nvSpPr>
      <xdr:spPr bwMode="auto">
        <a:xfrm flipV="1">
          <a:off x="5353050" y="3162300"/>
          <a:ext cx="0" cy="2647950"/>
        </a:xfrm>
        <a:prstGeom prst="line">
          <a:avLst/>
        </a:prstGeom>
        <a:noFill/>
        <a:ln w="9525">
          <a:solidFill>
            <a:srgbClr val="000000"/>
          </a:solidFill>
          <a:round/>
          <a:headEnd/>
          <a:tailEnd type="triangle" w="med" len="med"/>
        </a:ln>
      </xdr:spPr>
    </xdr:sp>
    <xdr:clientData/>
  </xdr:twoCellAnchor>
  <xdr:twoCellAnchor>
    <xdr:from>
      <xdr:col>28</xdr:col>
      <xdr:colOff>95250</xdr:colOff>
      <xdr:row>28</xdr:row>
      <xdr:rowOff>66675</xdr:rowOff>
    </xdr:from>
    <xdr:to>
      <xdr:col>39</xdr:col>
      <xdr:colOff>38100</xdr:colOff>
      <xdr:row>28</xdr:row>
      <xdr:rowOff>66675</xdr:rowOff>
    </xdr:to>
    <xdr:sp macro="" textlink="">
      <xdr:nvSpPr>
        <xdr:cNvPr id="11" name="Line 25">
          <a:extLst>
            <a:ext uri="{FF2B5EF4-FFF2-40B4-BE49-F238E27FC236}">
              <a16:creationId xmlns:a16="http://schemas.microsoft.com/office/drawing/2014/main" id="{00000000-0008-0000-0000-00000B000000}"/>
            </a:ext>
          </a:extLst>
        </xdr:cNvPr>
        <xdr:cNvSpPr>
          <a:spLocks noChangeShapeType="1"/>
        </xdr:cNvSpPr>
      </xdr:nvSpPr>
      <xdr:spPr bwMode="auto">
        <a:xfrm>
          <a:off x="5353050" y="5819775"/>
          <a:ext cx="2038350" cy="0"/>
        </a:xfrm>
        <a:prstGeom prst="line">
          <a:avLst/>
        </a:prstGeom>
        <a:noFill/>
        <a:ln w="9525">
          <a:solidFill>
            <a:srgbClr val="000000"/>
          </a:solidFill>
          <a:round/>
          <a:headEnd/>
          <a:tailEnd type="triangle" w="med" len="med"/>
        </a:ln>
      </xdr:spPr>
    </xdr:sp>
    <xdr:clientData/>
  </xdr:twoCellAnchor>
  <xdr:twoCellAnchor>
    <xdr:from>
      <xdr:col>28</xdr:col>
      <xdr:colOff>152400</xdr:colOff>
      <xdr:row>28</xdr:row>
      <xdr:rowOff>9525</xdr:rowOff>
    </xdr:from>
    <xdr:to>
      <xdr:col>30</xdr:col>
      <xdr:colOff>47625</xdr:colOff>
      <xdr:row>28</xdr:row>
      <xdr:rowOff>9525</xdr:rowOff>
    </xdr:to>
    <xdr:sp macro="" textlink="">
      <xdr:nvSpPr>
        <xdr:cNvPr id="12" name="Line 26">
          <a:extLst>
            <a:ext uri="{FF2B5EF4-FFF2-40B4-BE49-F238E27FC236}">
              <a16:creationId xmlns:a16="http://schemas.microsoft.com/office/drawing/2014/main" id="{00000000-0008-0000-0000-00000C000000}"/>
            </a:ext>
          </a:extLst>
        </xdr:cNvPr>
        <xdr:cNvSpPr>
          <a:spLocks noChangeShapeType="1"/>
        </xdr:cNvSpPr>
      </xdr:nvSpPr>
      <xdr:spPr bwMode="auto">
        <a:xfrm>
          <a:off x="5410200" y="5762625"/>
          <a:ext cx="276225" cy="0"/>
        </a:xfrm>
        <a:prstGeom prst="line">
          <a:avLst/>
        </a:prstGeom>
        <a:noFill/>
        <a:ln w="9525">
          <a:solidFill>
            <a:srgbClr val="000000"/>
          </a:solidFill>
          <a:round/>
          <a:headEnd/>
          <a:tailEnd/>
        </a:ln>
      </xdr:spPr>
    </xdr:sp>
    <xdr:clientData/>
  </xdr:twoCellAnchor>
  <xdr:twoCellAnchor>
    <xdr:from>
      <xdr:col>30</xdr:col>
      <xdr:colOff>47625</xdr:colOff>
      <xdr:row>17</xdr:row>
      <xdr:rowOff>200025</xdr:rowOff>
    </xdr:from>
    <xdr:to>
      <xdr:col>30</xdr:col>
      <xdr:colOff>152400</xdr:colOff>
      <xdr:row>28</xdr:row>
      <xdr:rowOff>9525</xdr:rowOff>
    </xdr:to>
    <xdr:sp macro="" textlink="">
      <xdr:nvSpPr>
        <xdr:cNvPr id="13" name="Line 27">
          <a:extLst>
            <a:ext uri="{FF2B5EF4-FFF2-40B4-BE49-F238E27FC236}">
              <a16:creationId xmlns:a16="http://schemas.microsoft.com/office/drawing/2014/main" id="{00000000-0008-0000-0000-00000D000000}"/>
            </a:ext>
          </a:extLst>
        </xdr:cNvPr>
        <xdr:cNvSpPr>
          <a:spLocks noChangeShapeType="1"/>
        </xdr:cNvSpPr>
      </xdr:nvSpPr>
      <xdr:spPr bwMode="auto">
        <a:xfrm flipV="1">
          <a:off x="5686425" y="3438525"/>
          <a:ext cx="104775" cy="2324100"/>
        </a:xfrm>
        <a:prstGeom prst="line">
          <a:avLst/>
        </a:prstGeom>
        <a:noFill/>
        <a:ln w="9525">
          <a:solidFill>
            <a:srgbClr val="000000"/>
          </a:solidFill>
          <a:round/>
          <a:headEnd/>
          <a:tailEnd/>
        </a:ln>
      </xdr:spPr>
    </xdr:sp>
    <xdr:clientData/>
  </xdr:twoCellAnchor>
  <xdr:twoCellAnchor>
    <xdr:from>
      <xdr:col>30</xdr:col>
      <xdr:colOff>152400</xdr:colOff>
      <xdr:row>17</xdr:row>
      <xdr:rowOff>200025</xdr:rowOff>
    </xdr:from>
    <xdr:to>
      <xdr:col>31</xdr:col>
      <xdr:colOff>9525</xdr:colOff>
      <xdr:row>19</xdr:row>
      <xdr:rowOff>38100</xdr:rowOff>
    </xdr:to>
    <xdr:sp macro="" textlink="">
      <xdr:nvSpPr>
        <xdr:cNvPr id="14" name="Line 28">
          <a:extLst>
            <a:ext uri="{FF2B5EF4-FFF2-40B4-BE49-F238E27FC236}">
              <a16:creationId xmlns:a16="http://schemas.microsoft.com/office/drawing/2014/main" id="{00000000-0008-0000-0000-00000E000000}"/>
            </a:ext>
          </a:extLst>
        </xdr:cNvPr>
        <xdr:cNvSpPr>
          <a:spLocks noChangeShapeType="1"/>
        </xdr:cNvSpPr>
      </xdr:nvSpPr>
      <xdr:spPr bwMode="auto">
        <a:xfrm>
          <a:off x="5791200" y="3438525"/>
          <a:ext cx="47625" cy="295275"/>
        </a:xfrm>
        <a:prstGeom prst="line">
          <a:avLst/>
        </a:prstGeom>
        <a:noFill/>
        <a:ln w="9525">
          <a:solidFill>
            <a:srgbClr val="000000"/>
          </a:solidFill>
          <a:round/>
          <a:headEnd/>
          <a:tailEnd/>
        </a:ln>
      </xdr:spPr>
    </xdr:sp>
    <xdr:clientData/>
  </xdr:twoCellAnchor>
  <xdr:twoCellAnchor>
    <xdr:from>
      <xdr:col>31</xdr:col>
      <xdr:colOff>9525</xdr:colOff>
      <xdr:row>17</xdr:row>
      <xdr:rowOff>171450</xdr:rowOff>
    </xdr:from>
    <xdr:to>
      <xdr:col>31</xdr:col>
      <xdr:colOff>47625</xdr:colOff>
      <xdr:row>19</xdr:row>
      <xdr:rowOff>47625</xdr:rowOff>
    </xdr:to>
    <xdr:sp macro="" textlink="">
      <xdr:nvSpPr>
        <xdr:cNvPr id="15" name="Line 29">
          <a:extLst>
            <a:ext uri="{FF2B5EF4-FFF2-40B4-BE49-F238E27FC236}">
              <a16:creationId xmlns:a16="http://schemas.microsoft.com/office/drawing/2014/main" id="{00000000-0008-0000-0000-00000F000000}"/>
            </a:ext>
          </a:extLst>
        </xdr:cNvPr>
        <xdr:cNvSpPr>
          <a:spLocks noChangeShapeType="1"/>
        </xdr:cNvSpPr>
      </xdr:nvSpPr>
      <xdr:spPr bwMode="auto">
        <a:xfrm flipV="1">
          <a:off x="5838825" y="3409950"/>
          <a:ext cx="38100" cy="333375"/>
        </a:xfrm>
        <a:prstGeom prst="line">
          <a:avLst/>
        </a:prstGeom>
        <a:noFill/>
        <a:ln w="9525">
          <a:solidFill>
            <a:srgbClr val="000000"/>
          </a:solidFill>
          <a:round/>
          <a:headEnd/>
          <a:tailEnd/>
        </a:ln>
      </xdr:spPr>
    </xdr:sp>
    <xdr:clientData/>
  </xdr:twoCellAnchor>
  <xdr:twoCellAnchor>
    <xdr:from>
      <xdr:col>31</xdr:col>
      <xdr:colOff>47625</xdr:colOff>
      <xdr:row>17</xdr:row>
      <xdr:rowOff>180975</xdr:rowOff>
    </xdr:from>
    <xdr:to>
      <xdr:col>31</xdr:col>
      <xdr:colOff>114300</xdr:colOff>
      <xdr:row>19</xdr:row>
      <xdr:rowOff>0</xdr:rowOff>
    </xdr:to>
    <xdr:sp macro="" textlink="">
      <xdr:nvSpPr>
        <xdr:cNvPr id="16" name="Line 30">
          <a:extLst>
            <a:ext uri="{FF2B5EF4-FFF2-40B4-BE49-F238E27FC236}">
              <a16:creationId xmlns:a16="http://schemas.microsoft.com/office/drawing/2014/main" id="{00000000-0008-0000-0000-000010000000}"/>
            </a:ext>
          </a:extLst>
        </xdr:cNvPr>
        <xdr:cNvSpPr>
          <a:spLocks noChangeShapeType="1"/>
        </xdr:cNvSpPr>
      </xdr:nvSpPr>
      <xdr:spPr bwMode="auto">
        <a:xfrm>
          <a:off x="5876925" y="3419475"/>
          <a:ext cx="66675" cy="276225"/>
        </a:xfrm>
        <a:prstGeom prst="line">
          <a:avLst/>
        </a:prstGeom>
        <a:noFill/>
        <a:ln w="9525">
          <a:solidFill>
            <a:srgbClr val="000000"/>
          </a:solidFill>
          <a:round/>
          <a:headEnd/>
          <a:tailEnd/>
        </a:ln>
      </xdr:spPr>
    </xdr:sp>
    <xdr:clientData/>
  </xdr:twoCellAnchor>
  <xdr:twoCellAnchor>
    <xdr:from>
      <xdr:col>31</xdr:col>
      <xdr:colOff>123825</xdr:colOff>
      <xdr:row>17</xdr:row>
      <xdr:rowOff>200025</xdr:rowOff>
    </xdr:from>
    <xdr:to>
      <xdr:col>31</xdr:col>
      <xdr:colOff>142875</xdr:colOff>
      <xdr:row>19</xdr:row>
      <xdr:rowOff>9525</xdr:rowOff>
    </xdr:to>
    <xdr:sp macro="" textlink="">
      <xdr:nvSpPr>
        <xdr:cNvPr id="17" name="Line 31">
          <a:extLst>
            <a:ext uri="{FF2B5EF4-FFF2-40B4-BE49-F238E27FC236}">
              <a16:creationId xmlns:a16="http://schemas.microsoft.com/office/drawing/2014/main" id="{00000000-0008-0000-0000-000011000000}"/>
            </a:ext>
          </a:extLst>
        </xdr:cNvPr>
        <xdr:cNvSpPr>
          <a:spLocks noChangeShapeType="1"/>
        </xdr:cNvSpPr>
      </xdr:nvSpPr>
      <xdr:spPr bwMode="auto">
        <a:xfrm flipV="1">
          <a:off x="5953125" y="3438525"/>
          <a:ext cx="19050" cy="266700"/>
        </a:xfrm>
        <a:prstGeom prst="line">
          <a:avLst/>
        </a:prstGeom>
        <a:noFill/>
        <a:ln w="9525">
          <a:solidFill>
            <a:srgbClr val="000000"/>
          </a:solidFill>
          <a:round/>
          <a:headEnd/>
          <a:tailEnd/>
        </a:ln>
      </xdr:spPr>
    </xdr:sp>
    <xdr:clientData/>
  </xdr:twoCellAnchor>
  <xdr:twoCellAnchor>
    <xdr:from>
      <xdr:col>31</xdr:col>
      <xdr:colOff>142875</xdr:colOff>
      <xdr:row>17</xdr:row>
      <xdr:rowOff>190500</xdr:rowOff>
    </xdr:from>
    <xdr:to>
      <xdr:col>32</xdr:col>
      <xdr:colOff>76200</xdr:colOff>
      <xdr:row>19</xdr:row>
      <xdr:rowOff>19050</xdr:rowOff>
    </xdr:to>
    <xdr:sp macro="" textlink="">
      <xdr:nvSpPr>
        <xdr:cNvPr id="18" name="Line 32">
          <a:extLst>
            <a:ext uri="{FF2B5EF4-FFF2-40B4-BE49-F238E27FC236}">
              <a16:creationId xmlns:a16="http://schemas.microsoft.com/office/drawing/2014/main" id="{00000000-0008-0000-0000-000012000000}"/>
            </a:ext>
          </a:extLst>
        </xdr:cNvPr>
        <xdr:cNvSpPr>
          <a:spLocks noChangeShapeType="1"/>
        </xdr:cNvSpPr>
      </xdr:nvSpPr>
      <xdr:spPr bwMode="auto">
        <a:xfrm>
          <a:off x="5972175" y="3429000"/>
          <a:ext cx="123825" cy="285750"/>
        </a:xfrm>
        <a:prstGeom prst="line">
          <a:avLst/>
        </a:prstGeom>
        <a:noFill/>
        <a:ln w="9525">
          <a:solidFill>
            <a:srgbClr val="000000"/>
          </a:solidFill>
          <a:round/>
          <a:headEnd/>
          <a:tailEnd/>
        </a:ln>
      </xdr:spPr>
    </xdr:sp>
    <xdr:clientData/>
  </xdr:twoCellAnchor>
  <xdr:twoCellAnchor>
    <xdr:from>
      <xdr:col>32</xdr:col>
      <xdr:colOff>85725</xdr:colOff>
      <xdr:row>17</xdr:row>
      <xdr:rowOff>171450</xdr:rowOff>
    </xdr:from>
    <xdr:to>
      <xdr:col>32</xdr:col>
      <xdr:colOff>85725</xdr:colOff>
      <xdr:row>19</xdr:row>
      <xdr:rowOff>28575</xdr:rowOff>
    </xdr:to>
    <xdr:sp macro="" textlink="">
      <xdr:nvSpPr>
        <xdr:cNvPr id="19" name="Line 33">
          <a:extLst>
            <a:ext uri="{FF2B5EF4-FFF2-40B4-BE49-F238E27FC236}">
              <a16:creationId xmlns:a16="http://schemas.microsoft.com/office/drawing/2014/main" id="{00000000-0008-0000-0000-000013000000}"/>
            </a:ext>
          </a:extLst>
        </xdr:cNvPr>
        <xdr:cNvSpPr>
          <a:spLocks noChangeShapeType="1"/>
        </xdr:cNvSpPr>
      </xdr:nvSpPr>
      <xdr:spPr bwMode="auto">
        <a:xfrm flipV="1">
          <a:off x="6105525" y="3409950"/>
          <a:ext cx="0" cy="314325"/>
        </a:xfrm>
        <a:prstGeom prst="line">
          <a:avLst/>
        </a:prstGeom>
        <a:noFill/>
        <a:ln w="9525">
          <a:solidFill>
            <a:srgbClr val="000000"/>
          </a:solidFill>
          <a:round/>
          <a:headEnd/>
          <a:tailEnd/>
        </a:ln>
      </xdr:spPr>
    </xdr:sp>
    <xdr:clientData/>
  </xdr:twoCellAnchor>
  <xdr:twoCellAnchor>
    <xdr:from>
      <xdr:col>35</xdr:col>
      <xdr:colOff>152400</xdr:colOff>
      <xdr:row>20</xdr:row>
      <xdr:rowOff>171450</xdr:rowOff>
    </xdr:from>
    <xdr:to>
      <xdr:col>35</xdr:col>
      <xdr:colOff>152400</xdr:colOff>
      <xdr:row>22</xdr:row>
      <xdr:rowOff>95250</xdr:rowOff>
    </xdr:to>
    <xdr:sp macro="" textlink="">
      <xdr:nvSpPr>
        <xdr:cNvPr id="20" name="Line 34">
          <a:extLst>
            <a:ext uri="{FF2B5EF4-FFF2-40B4-BE49-F238E27FC236}">
              <a16:creationId xmlns:a16="http://schemas.microsoft.com/office/drawing/2014/main" id="{00000000-0008-0000-0000-000014000000}"/>
            </a:ext>
          </a:extLst>
        </xdr:cNvPr>
        <xdr:cNvSpPr>
          <a:spLocks noChangeShapeType="1"/>
        </xdr:cNvSpPr>
      </xdr:nvSpPr>
      <xdr:spPr bwMode="auto">
        <a:xfrm flipH="1">
          <a:off x="6743700" y="4095750"/>
          <a:ext cx="0" cy="381000"/>
        </a:xfrm>
        <a:prstGeom prst="line">
          <a:avLst/>
        </a:prstGeom>
        <a:noFill/>
        <a:ln w="9525">
          <a:solidFill>
            <a:srgbClr val="000000"/>
          </a:solidFill>
          <a:round/>
          <a:headEnd/>
          <a:tailEnd/>
        </a:ln>
      </xdr:spPr>
    </xdr:sp>
    <xdr:clientData/>
  </xdr:twoCellAnchor>
  <xdr:twoCellAnchor>
    <xdr:from>
      <xdr:col>37</xdr:col>
      <xdr:colOff>171450</xdr:colOff>
      <xdr:row>21</xdr:row>
      <xdr:rowOff>171450</xdr:rowOff>
    </xdr:from>
    <xdr:to>
      <xdr:col>38</xdr:col>
      <xdr:colOff>114300</xdr:colOff>
      <xdr:row>27</xdr:row>
      <xdr:rowOff>85725</xdr:rowOff>
    </xdr:to>
    <xdr:sp macro="" textlink="">
      <xdr:nvSpPr>
        <xdr:cNvPr id="21" name="Line 35">
          <a:extLst>
            <a:ext uri="{FF2B5EF4-FFF2-40B4-BE49-F238E27FC236}">
              <a16:creationId xmlns:a16="http://schemas.microsoft.com/office/drawing/2014/main" id="{00000000-0008-0000-0000-000015000000}"/>
            </a:ext>
          </a:extLst>
        </xdr:cNvPr>
        <xdr:cNvSpPr>
          <a:spLocks noChangeShapeType="1"/>
        </xdr:cNvSpPr>
      </xdr:nvSpPr>
      <xdr:spPr bwMode="auto">
        <a:xfrm>
          <a:off x="7143750" y="4324350"/>
          <a:ext cx="133350" cy="1285875"/>
        </a:xfrm>
        <a:prstGeom prst="line">
          <a:avLst/>
        </a:prstGeom>
        <a:noFill/>
        <a:ln w="9525">
          <a:solidFill>
            <a:srgbClr val="000000"/>
          </a:solidFill>
          <a:round/>
          <a:headEnd/>
          <a:tailEnd/>
        </a:ln>
      </xdr:spPr>
    </xdr:sp>
    <xdr:clientData/>
  </xdr:twoCellAnchor>
  <xdr:twoCellAnchor>
    <xdr:from>
      <xdr:col>39</xdr:col>
      <xdr:colOff>57150</xdr:colOff>
      <xdr:row>20</xdr:row>
      <xdr:rowOff>19050</xdr:rowOff>
    </xdr:from>
    <xdr:to>
      <xdr:col>41</xdr:col>
      <xdr:colOff>57150</xdr:colOff>
      <xdr:row>20</xdr:row>
      <xdr:rowOff>171450</xdr:rowOff>
    </xdr:to>
    <xdr:sp macro="" textlink="">
      <xdr:nvSpPr>
        <xdr:cNvPr id="22" name="Freeform 36">
          <a:extLst>
            <a:ext uri="{FF2B5EF4-FFF2-40B4-BE49-F238E27FC236}">
              <a16:creationId xmlns:a16="http://schemas.microsoft.com/office/drawing/2014/main" id="{00000000-0008-0000-0000-000016000000}"/>
            </a:ext>
          </a:extLst>
        </xdr:cNvPr>
        <xdr:cNvSpPr>
          <a:spLocks/>
        </xdr:cNvSpPr>
      </xdr:nvSpPr>
      <xdr:spPr bwMode="auto">
        <a:xfrm>
          <a:off x="7410450" y="3943350"/>
          <a:ext cx="381000" cy="152400"/>
        </a:xfrm>
        <a:custGeom>
          <a:avLst/>
          <a:gdLst/>
          <a:ahLst/>
          <a:cxnLst>
            <a:cxn ang="0">
              <a:pos x="0" y="0"/>
            </a:cxn>
            <a:cxn ang="0">
              <a:pos x="14" y="11"/>
            </a:cxn>
            <a:cxn ang="0">
              <a:pos x="29" y="15"/>
            </a:cxn>
            <a:cxn ang="0">
              <a:pos x="40" y="15"/>
            </a:cxn>
          </a:cxnLst>
          <a:rect l="0" t="0" r="r" b="b"/>
          <a:pathLst>
            <a:path w="40" h="16">
              <a:moveTo>
                <a:pt x="0" y="0"/>
              </a:moveTo>
              <a:cubicBezTo>
                <a:pt x="4" y="4"/>
                <a:pt x="9" y="9"/>
                <a:pt x="14" y="11"/>
              </a:cubicBezTo>
              <a:cubicBezTo>
                <a:pt x="19" y="13"/>
                <a:pt x="25" y="14"/>
                <a:pt x="29" y="15"/>
              </a:cubicBezTo>
              <a:cubicBezTo>
                <a:pt x="33" y="16"/>
                <a:pt x="36" y="15"/>
                <a:pt x="40" y="15"/>
              </a:cubicBezTo>
            </a:path>
          </a:pathLst>
        </a:custGeom>
        <a:noFill/>
        <a:ln w="9525">
          <a:solidFill>
            <a:srgbClr val="000000"/>
          </a:solidFill>
          <a:round/>
          <a:headEnd/>
          <a:tailEnd/>
        </a:ln>
      </xdr:spPr>
    </xdr:sp>
    <xdr:clientData/>
  </xdr:twoCellAnchor>
  <xdr:twoCellAnchor>
    <xdr:from>
      <xdr:col>41</xdr:col>
      <xdr:colOff>57150</xdr:colOff>
      <xdr:row>20</xdr:row>
      <xdr:rowOff>161925</xdr:rowOff>
    </xdr:from>
    <xdr:to>
      <xdr:col>41</xdr:col>
      <xdr:colOff>57150</xdr:colOff>
      <xdr:row>22</xdr:row>
      <xdr:rowOff>85725</xdr:rowOff>
    </xdr:to>
    <xdr:sp macro="" textlink="">
      <xdr:nvSpPr>
        <xdr:cNvPr id="23" name="Line 37">
          <a:extLst>
            <a:ext uri="{FF2B5EF4-FFF2-40B4-BE49-F238E27FC236}">
              <a16:creationId xmlns:a16="http://schemas.microsoft.com/office/drawing/2014/main" id="{00000000-0008-0000-0000-000017000000}"/>
            </a:ext>
          </a:extLst>
        </xdr:cNvPr>
        <xdr:cNvSpPr>
          <a:spLocks noChangeShapeType="1"/>
        </xdr:cNvSpPr>
      </xdr:nvSpPr>
      <xdr:spPr bwMode="auto">
        <a:xfrm flipH="1">
          <a:off x="7791450" y="4086225"/>
          <a:ext cx="0" cy="381000"/>
        </a:xfrm>
        <a:prstGeom prst="line">
          <a:avLst/>
        </a:prstGeom>
        <a:noFill/>
        <a:ln w="9525">
          <a:solidFill>
            <a:srgbClr val="000000"/>
          </a:solidFill>
          <a:round/>
          <a:headEnd/>
          <a:tailEnd/>
        </a:ln>
      </xdr:spPr>
    </xdr:sp>
    <xdr:clientData/>
  </xdr:twoCellAnchor>
  <xdr:twoCellAnchor>
    <xdr:from>
      <xdr:col>41</xdr:col>
      <xdr:colOff>66675</xdr:colOff>
      <xdr:row>21</xdr:row>
      <xdr:rowOff>161925</xdr:rowOff>
    </xdr:from>
    <xdr:to>
      <xdr:col>44</xdr:col>
      <xdr:colOff>47625</xdr:colOff>
      <xdr:row>22</xdr:row>
      <xdr:rowOff>95250</xdr:rowOff>
    </xdr:to>
    <xdr:sp macro="" textlink="">
      <xdr:nvSpPr>
        <xdr:cNvPr id="24" name="Freeform 38">
          <a:extLst>
            <a:ext uri="{FF2B5EF4-FFF2-40B4-BE49-F238E27FC236}">
              <a16:creationId xmlns:a16="http://schemas.microsoft.com/office/drawing/2014/main" id="{00000000-0008-0000-0000-000018000000}"/>
            </a:ext>
          </a:extLst>
        </xdr:cNvPr>
        <xdr:cNvSpPr>
          <a:spLocks/>
        </xdr:cNvSpPr>
      </xdr:nvSpPr>
      <xdr:spPr bwMode="auto">
        <a:xfrm>
          <a:off x="7800975" y="4314825"/>
          <a:ext cx="552450" cy="161925"/>
        </a:xfrm>
        <a:custGeom>
          <a:avLst/>
          <a:gdLst/>
          <a:ahLst/>
          <a:cxnLst>
            <a:cxn ang="0">
              <a:pos x="0" y="15"/>
            </a:cxn>
            <a:cxn ang="0">
              <a:pos x="29" y="0"/>
            </a:cxn>
            <a:cxn ang="0">
              <a:pos x="58" y="17"/>
            </a:cxn>
          </a:cxnLst>
          <a:rect l="0" t="0" r="r" b="b"/>
          <a:pathLst>
            <a:path w="58" h="17">
              <a:moveTo>
                <a:pt x="0" y="15"/>
              </a:moveTo>
              <a:cubicBezTo>
                <a:pt x="9" y="7"/>
                <a:pt x="19" y="0"/>
                <a:pt x="29" y="0"/>
              </a:cubicBezTo>
              <a:cubicBezTo>
                <a:pt x="39" y="0"/>
                <a:pt x="52" y="13"/>
                <a:pt x="58" y="17"/>
              </a:cubicBezTo>
            </a:path>
          </a:pathLst>
        </a:custGeom>
        <a:noFill/>
        <a:ln w="9525">
          <a:solidFill>
            <a:srgbClr val="000000"/>
          </a:solidFill>
          <a:round/>
          <a:headEnd/>
          <a:tailEnd/>
        </a:ln>
      </xdr:spPr>
    </xdr:sp>
    <xdr:clientData/>
  </xdr:twoCellAnchor>
  <xdr:twoCellAnchor>
    <xdr:from>
      <xdr:col>41</xdr:col>
      <xdr:colOff>66675</xdr:colOff>
      <xdr:row>22</xdr:row>
      <xdr:rowOff>0</xdr:rowOff>
    </xdr:from>
    <xdr:to>
      <xdr:col>44</xdr:col>
      <xdr:colOff>57150</xdr:colOff>
      <xdr:row>23</xdr:row>
      <xdr:rowOff>38100</xdr:rowOff>
    </xdr:to>
    <xdr:sp macro="" textlink="">
      <xdr:nvSpPr>
        <xdr:cNvPr id="25" name="Freeform 39">
          <a:extLst>
            <a:ext uri="{FF2B5EF4-FFF2-40B4-BE49-F238E27FC236}">
              <a16:creationId xmlns:a16="http://schemas.microsoft.com/office/drawing/2014/main" id="{00000000-0008-0000-0000-000019000000}"/>
            </a:ext>
          </a:extLst>
        </xdr:cNvPr>
        <xdr:cNvSpPr>
          <a:spLocks/>
        </xdr:cNvSpPr>
      </xdr:nvSpPr>
      <xdr:spPr bwMode="auto">
        <a:xfrm>
          <a:off x="7800975" y="4381500"/>
          <a:ext cx="561975" cy="266700"/>
        </a:xfrm>
        <a:custGeom>
          <a:avLst/>
          <a:gdLst/>
          <a:ahLst/>
          <a:cxnLst>
            <a:cxn ang="0">
              <a:pos x="0" y="8"/>
            </a:cxn>
            <a:cxn ang="0">
              <a:pos x="20" y="3"/>
            </a:cxn>
            <a:cxn ang="0">
              <a:pos x="59" y="28"/>
            </a:cxn>
          </a:cxnLst>
          <a:rect l="0" t="0" r="r" b="b"/>
          <a:pathLst>
            <a:path w="59" h="28">
              <a:moveTo>
                <a:pt x="0" y="8"/>
              </a:moveTo>
              <a:cubicBezTo>
                <a:pt x="5" y="4"/>
                <a:pt x="10" y="0"/>
                <a:pt x="20" y="3"/>
              </a:cubicBezTo>
              <a:cubicBezTo>
                <a:pt x="30" y="6"/>
                <a:pt x="44" y="17"/>
                <a:pt x="59" y="28"/>
              </a:cubicBezTo>
            </a:path>
          </a:pathLst>
        </a:custGeom>
        <a:noFill/>
        <a:ln w="9525" cap="flat" cmpd="sng">
          <a:solidFill>
            <a:srgbClr val="000000"/>
          </a:solidFill>
          <a:prstDash val="sysDot"/>
          <a:round/>
          <a:headEnd type="none" w="med" len="med"/>
          <a:tailEnd type="none" w="med" len="med"/>
        </a:ln>
      </xdr:spPr>
    </xdr:sp>
    <xdr:clientData/>
  </xdr:twoCellAnchor>
  <xdr:twoCellAnchor>
    <xdr:from>
      <xdr:col>35</xdr:col>
      <xdr:colOff>152400</xdr:colOff>
      <xdr:row>21</xdr:row>
      <xdr:rowOff>171450</xdr:rowOff>
    </xdr:from>
    <xdr:to>
      <xdr:col>37</xdr:col>
      <xdr:colOff>171450</xdr:colOff>
      <xdr:row>22</xdr:row>
      <xdr:rowOff>95250</xdr:rowOff>
    </xdr:to>
    <xdr:sp macro="" textlink="">
      <xdr:nvSpPr>
        <xdr:cNvPr id="26" name="Freeform 40">
          <a:extLst>
            <a:ext uri="{FF2B5EF4-FFF2-40B4-BE49-F238E27FC236}">
              <a16:creationId xmlns:a16="http://schemas.microsoft.com/office/drawing/2014/main" id="{00000000-0008-0000-0000-00001A000000}"/>
            </a:ext>
          </a:extLst>
        </xdr:cNvPr>
        <xdr:cNvSpPr>
          <a:spLocks/>
        </xdr:cNvSpPr>
      </xdr:nvSpPr>
      <xdr:spPr bwMode="auto">
        <a:xfrm>
          <a:off x="6743700" y="4324350"/>
          <a:ext cx="400050" cy="152400"/>
        </a:xfrm>
        <a:custGeom>
          <a:avLst/>
          <a:gdLst/>
          <a:ahLst/>
          <a:cxnLst>
            <a:cxn ang="0">
              <a:pos x="0" y="15"/>
            </a:cxn>
            <a:cxn ang="0">
              <a:pos x="19" y="3"/>
            </a:cxn>
            <a:cxn ang="0">
              <a:pos x="56" y="0"/>
            </a:cxn>
          </a:cxnLst>
          <a:rect l="0" t="0" r="r" b="b"/>
          <a:pathLst>
            <a:path w="56" h="15">
              <a:moveTo>
                <a:pt x="0" y="15"/>
              </a:moveTo>
              <a:cubicBezTo>
                <a:pt x="5" y="10"/>
                <a:pt x="10" y="6"/>
                <a:pt x="19" y="3"/>
              </a:cubicBezTo>
              <a:cubicBezTo>
                <a:pt x="28" y="0"/>
                <a:pt x="42" y="0"/>
                <a:pt x="56" y="0"/>
              </a:cubicBezTo>
            </a:path>
          </a:pathLst>
        </a:custGeom>
        <a:noFill/>
        <a:ln w="9525">
          <a:solidFill>
            <a:srgbClr val="000000"/>
          </a:solidFill>
          <a:round/>
          <a:headEnd/>
          <a:tailEnd/>
        </a:ln>
      </xdr:spPr>
    </xdr:sp>
    <xdr:clientData/>
  </xdr:twoCellAnchor>
  <xdr:twoCellAnchor>
    <xdr:from>
      <xdr:col>32</xdr:col>
      <xdr:colOff>85725</xdr:colOff>
      <xdr:row>17</xdr:row>
      <xdr:rowOff>171450</xdr:rowOff>
    </xdr:from>
    <xdr:to>
      <xdr:col>35</xdr:col>
      <xdr:colOff>152400</xdr:colOff>
      <xdr:row>20</xdr:row>
      <xdr:rowOff>171450</xdr:rowOff>
    </xdr:to>
    <xdr:sp macro="" textlink="">
      <xdr:nvSpPr>
        <xdr:cNvPr id="27" name="Freeform 41">
          <a:extLst>
            <a:ext uri="{FF2B5EF4-FFF2-40B4-BE49-F238E27FC236}">
              <a16:creationId xmlns:a16="http://schemas.microsoft.com/office/drawing/2014/main" id="{00000000-0008-0000-0000-00001B000000}"/>
            </a:ext>
          </a:extLst>
        </xdr:cNvPr>
        <xdr:cNvSpPr>
          <a:spLocks/>
        </xdr:cNvSpPr>
      </xdr:nvSpPr>
      <xdr:spPr bwMode="auto">
        <a:xfrm>
          <a:off x="6105525" y="3409950"/>
          <a:ext cx="638175" cy="685800"/>
        </a:xfrm>
        <a:custGeom>
          <a:avLst/>
          <a:gdLst/>
          <a:ahLst/>
          <a:cxnLst>
            <a:cxn ang="0">
              <a:pos x="0" y="0"/>
            </a:cxn>
            <a:cxn ang="0">
              <a:pos x="21" y="55"/>
            </a:cxn>
            <a:cxn ang="0">
              <a:pos x="67" y="72"/>
            </a:cxn>
          </a:cxnLst>
          <a:rect l="0" t="0" r="r" b="b"/>
          <a:pathLst>
            <a:path w="67" h="72">
              <a:moveTo>
                <a:pt x="0" y="0"/>
              </a:moveTo>
              <a:cubicBezTo>
                <a:pt x="5" y="21"/>
                <a:pt x="10" y="43"/>
                <a:pt x="21" y="55"/>
              </a:cubicBezTo>
              <a:cubicBezTo>
                <a:pt x="32" y="67"/>
                <a:pt x="49" y="69"/>
                <a:pt x="67" y="72"/>
              </a:cubicBezTo>
            </a:path>
          </a:pathLst>
        </a:custGeom>
        <a:noFill/>
        <a:ln w="9525">
          <a:solidFill>
            <a:srgbClr val="000000"/>
          </a:solidFill>
          <a:round/>
          <a:headEnd/>
          <a:tailEnd/>
        </a:ln>
      </xdr:spPr>
    </xdr:sp>
    <xdr:clientData/>
  </xdr:twoCellAnchor>
  <xdr:twoCellAnchor>
    <xdr:from>
      <xdr:col>35</xdr:col>
      <xdr:colOff>152400</xdr:colOff>
      <xdr:row>22</xdr:row>
      <xdr:rowOff>57150</xdr:rowOff>
    </xdr:from>
    <xdr:to>
      <xdr:col>37</xdr:col>
      <xdr:colOff>171450</xdr:colOff>
      <xdr:row>22</xdr:row>
      <xdr:rowOff>161925</xdr:rowOff>
    </xdr:to>
    <xdr:sp macro="" textlink="">
      <xdr:nvSpPr>
        <xdr:cNvPr id="28" name="Freeform 42">
          <a:extLst>
            <a:ext uri="{FF2B5EF4-FFF2-40B4-BE49-F238E27FC236}">
              <a16:creationId xmlns:a16="http://schemas.microsoft.com/office/drawing/2014/main" id="{00000000-0008-0000-0000-00001C000000}"/>
            </a:ext>
          </a:extLst>
        </xdr:cNvPr>
        <xdr:cNvSpPr>
          <a:spLocks/>
        </xdr:cNvSpPr>
      </xdr:nvSpPr>
      <xdr:spPr bwMode="auto">
        <a:xfrm>
          <a:off x="6743700" y="4438650"/>
          <a:ext cx="400050" cy="104775"/>
        </a:xfrm>
        <a:custGeom>
          <a:avLst/>
          <a:gdLst/>
          <a:ahLst/>
          <a:cxnLst>
            <a:cxn ang="0">
              <a:pos x="0" y="4"/>
            </a:cxn>
            <a:cxn ang="0">
              <a:pos x="11" y="0"/>
            </a:cxn>
            <a:cxn ang="0">
              <a:pos x="17" y="1"/>
            </a:cxn>
            <a:cxn ang="0">
              <a:pos x="33" y="6"/>
            </a:cxn>
            <a:cxn ang="0">
              <a:pos x="58" y="18"/>
            </a:cxn>
          </a:cxnLst>
          <a:rect l="0" t="0" r="r" b="b"/>
          <a:pathLst>
            <a:path w="58" h="18">
              <a:moveTo>
                <a:pt x="0" y="4"/>
              </a:moveTo>
              <a:cubicBezTo>
                <a:pt x="4" y="2"/>
                <a:pt x="8" y="0"/>
                <a:pt x="11" y="0"/>
              </a:cubicBezTo>
              <a:cubicBezTo>
                <a:pt x="14" y="0"/>
                <a:pt x="13" y="0"/>
                <a:pt x="17" y="1"/>
              </a:cubicBezTo>
              <a:cubicBezTo>
                <a:pt x="21" y="2"/>
                <a:pt x="26" y="3"/>
                <a:pt x="33" y="6"/>
              </a:cubicBezTo>
              <a:cubicBezTo>
                <a:pt x="40" y="9"/>
                <a:pt x="49" y="13"/>
                <a:pt x="58" y="18"/>
              </a:cubicBezTo>
            </a:path>
          </a:pathLst>
        </a:custGeom>
        <a:noFill/>
        <a:ln w="9525" cap="flat" cmpd="sng">
          <a:solidFill>
            <a:srgbClr val="000000"/>
          </a:solidFill>
          <a:prstDash val="sysDot"/>
          <a:round/>
          <a:headEnd type="none" w="med" len="med"/>
          <a:tailEnd type="none" w="med" len="med"/>
        </a:ln>
      </xdr:spPr>
    </xdr:sp>
    <xdr:clientData/>
  </xdr:twoCellAnchor>
  <xdr:twoCellAnchor>
    <xdr:from>
      <xdr:col>34</xdr:col>
      <xdr:colOff>19050</xdr:colOff>
      <xdr:row>18</xdr:row>
      <xdr:rowOff>19050</xdr:rowOff>
    </xdr:from>
    <xdr:to>
      <xdr:col>37</xdr:col>
      <xdr:colOff>95250</xdr:colOff>
      <xdr:row>19</xdr:row>
      <xdr:rowOff>66675</xdr:rowOff>
    </xdr:to>
    <xdr:sp macro="" textlink="">
      <xdr:nvSpPr>
        <xdr:cNvPr id="29" name="AutoShape 43">
          <a:extLst>
            <a:ext uri="{FF2B5EF4-FFF2-40B4-BE49-F238E27FC236}">
              <a16:creationId xmlns:a16="http://schemas.microsoft.com/office/drawing/2014/main" id="{00000000-0008-0000-0000-00001D000000}"/>
            </a:ext>
          </a:extLst>
        </xdr:cNvPr>
        <xdr:cNvSpPr>
          <a:spLocks noChangeArrowheads="1"/>
        </xdr:cNvSpPr>
      </xdr:nvSpPr>
      <xdr:spPr bwMode="auto">
        <a:xfrm>
          <a:off x="6419850" y="3486150"/>
          <a:ext cx="647700" cy="276225"/>
        </a:xfrm>
        <a:prstGeom prst="wedgeRoundRectCallout">
          <a:avLst>
            <a:gd name="adj1" fmla="val -72060"/>
            <a:gd name="adj2" fmla="val 94829"/>
            <a:gd name="adj3" fmla="val 16667"/>
          </a:avLst>
        </a:prstGeom>
        <a:solidFill>
          <a:srgbClr val="FFFFFF"/>
        </a:solidFill>
        <a:ln w="3175">
          <a:solidFill>
            <a:srgbClr val="000000"/>
          </a:solidFill>
          <a:miter lim="800000"/>
          <a:headEnd/>
          <a:tailEnd/>
        </a:ln>
      </xdr:spPr>
      <xdr:txBody>
        <a:bodyPr vertOverflow="clip" wrap="square" lIns="27432" tIns="18288" rIns="0" bIns="0" anchor="t" upright="1"/>
        <a:lstStyle/>
        <a:p>
          <a:pPr algn="ctr" rtl="0">
            <a:defRPr sz="1000"/>
          </a:pPr>
          <a:r>
            <a:rPr lang="fr-CH" sz="600" b="0" i="0" u="none" strike="noStrike" baseline="0">
              <a:solidFill>
                <a:srgbClr val="000000"/>
              </a:solidFill>
              <a:latin typeface="Arial"/>
              <a:cs typeface="Arial"/>
            </a:rPr>
            <a:t>Ruhephase</a:t>
          </a:r>
        </a:p>
        <a:p>
          <a:pPr algn="ctr" rtl="0">
            <a:defRPr sz="1000"/>
          </a:pPr>
          <a:r>
            <a:rPr lang="el-GR" sz="600" b="0" i="0" u="none" strike="noStrike" baseline="0">
              <a:solidFill>
                <a:srgbClr val="000000"/>
              </a:solidFill>
              <a:latin typeface="Arial"/>
              <a:cs typeface="Arial"/>
            </a:rPr>
            <a:t>Δ</a:t>
          </a:r>
          <a:r>
            <a:rPr lang="de-CH" sz="600" b="0" i="0" u="none" strike="noStrike" baseline="0">
              <a:solidFill>
                <a:srgbClr val="000000"/>
              </a:solidFill>
              <a:latin typeface="Arial"/>
              <a:cs typeface="Arial"/>
            </a:rPr>
            <a:t>p</a:t>
          </a:r>
          <a:r>
            <a:rPr lang="fr-CH" sz="600" b="0" i="0" u="none" strike="noStrike" baseline="0">
              <a:solidFill>
                <a:srgbClr val="000000"/>
              </a:solidFill>
              <a:latin typeface="Arial"/>
              <a:cs typeface="Arial"/>
            </a:rPr>
            <a:t> &lt; 20% STP</a:t>
          </a:r>
        </a:p>
      </xdr:txBody>
    </xdr:sp>
    <xdr:clientData/>
  </xdr:twoCellAnchor>
  <xdr:twoCellAnchor>
    <xdr:from>
      <xdr:col>31</xdr:col>
      <xdr:colOff>19050</xdr:colOff>
      <xdr:row>16</xdr:row>
      <xdr:rowOff>57150</xdr:rowOff>
    </xdr:from>
    <xdr:to>
      <xdr:col>33</xdr:col>
      <xdr:colOff>104775</xdr:colOff>
      <xdr:row>17</xdr:row>
      <xdr:rowOff>57150</xdr:rowOff>
    </xdr:to>
    <xdr:sp macro="" textlink="">
      <xdr:nvSpPr>
        <xdr:cNvPr id="30" name="AutoShape 44">
          <a:extLst>
            <a:ext uri="{FF2B5EF4-FFF2-40B4-BE49-F238E27FC236}">
              <a16:creationId xmlns:a16="http://schemas.microsoft.com/office/drawing/2014/main" id="{00000000-0008-0000-0000-00001E000000}"/>
            </a:ext>
          </a:extLst>
        </xdr:cNvPr>
        <xdr:cNvSpPr>
          <a:spLocks noChangeArrowheads="1"/>
        </xdr:cNvSpPr>
      </xdr:nvSpPr>
      <xdr:spPr bwMode="auto">
        <a:xfrm>
          <a:off x="5848350" y="3067050"/>
          <a:ext cx="466725" cy="228600"/>
        </a:xfrm>
        <a:prstGeom prst="wedgeRoundRectCallout">
          <a:avLst>
            <a:gd name="adj1" fmla="val -38889"/>
            <a:gd name="adj2" fmla="val 129167"/>
            <a:gd name="adj3" fmla="val 16667"/>
          </a:avLst>
        </a:prstGeom>
        <a:solidFill>
          <a:srgbClr val="FFFFFF"/>
        </a:solidFill>
        <a:ln w="3175">
          <a:solidFill>
            <a:srgbClr val="000000"/>
          </a:solidFill>
          <a:miter lim="800000"/>
          <a:headEnd/>
          <a:tailEnd/>
        </a:ln>
      </xdr:spPr>
      <xdr:txBody>
        <a:bodyPr vertOverflow="clip" wrap="square" lIns="27432" tIns="18288" rIns="0" bIns="0" anchor="t" upright="1"/>
        <a:lstStyle/>
        <a:p>
          <a:pPr algn="ctr" rtl="0">
            <a:defRPr sz="1000"/>
          </a:pPr>
          <a:r>
            <a:rPr lang="fr-CH" sz="600" b="0" i="0" u="none" strike="noStrike" baseline="0">
              <a:solidFill>
                <a:srgbClr val="000000"/>
              </a:solidFill>
              <a:latin typeface="Arial"/>
              <a:cs typeface="Arial"/>
            </a:rPr>
            <a:t>Druckhalte- phase</a:t>
          </a:r>
        </a:p>
      </xdr:txBody>
    </xdr:sp>
    <xdr:clientData/>
  </xdr:twoCellAnchor>
  <xdr:twoCellAnchor>
    <xdr:from>
      <xdr:col>32</xdr:col>
      <xdr:colOff>133350</xdr:colOff>
      <xdr:row>22</xdr:row>
      <xdr:rowOff>38101</xdr:rowOff>
    </xdr:from>
    <xdr:to>
      <xdr:col>35</xdr:col>
      <xdr:colOff>109538</xdr:colOff>
      <xdr:row>23</xdr:row>
      <xdr:rowOff>90489</xdr:rowOff>
    </xdr:to>
    <xdr:sp macro="" textlink="">
      <xdr:nvSpPr>
        <xdr:cNvPr id="32" name="AutoShape 46">
          <a:extLst>
            <a:ext uri="{FF2B5EF4-FFF2-40B4-BE49-F238E27FC236}">
              <a16:creationId xmlns:a16="http://schemas.microsoft.com/office/drawing/2014/main" id="{00000000-0008-0000-0000-000020000000}"/>
            </a:ext>
          </a:extLst>
        </xdr:cNvPr>
        <xdr:cNvSpPr>
          <a:spLocks noChangeArrowheads="1"/>
        </xdr:cNvSpPr>
      </xdr:nvSpPr>
      <xdr:spPr bwMode="auto">
        <a:xfrm>
          <a:off x="6153150" y="4419601"/>
          <a:ext cx="547688" cy="280988"/>
        </a:xfrm>
        <a:prstGeom prst="wedgeRoundRectCallout">
          <a:avLst>
            <a:gd name="adj1" fmla="val 55915"/>
            <a:gd name="adj2" fmla="val -118909"/>
            <a:gd name="adj3" fmla="val 16667"/>
          </a:avLst>
        </a:prstGeom>
        <a:solidFill>
          <a:srgbClr val="FFFFFF"/>
        </a:solidFill>
        <a:ln w="3175">
          <a:solidFill>
            <a:srgbClr val="000000"/>
          </a:solidFill>
          <a:miter lim="800000"/>
          <a:headEnd/>
          <a:tailEnd/>
        </a:ln>
      </xdr:spPr>
      <xdr:txBody>
        <a:bodyPr vertOverflow="clip" wrap="square" lIns="27432" tIns="18288" rIns="0" bIns="0" anchor="t" upright="1"/>
        <a:lstStyle/>
        <a:p>
          <a:pPr algn="l" rtl="0">
            <a:defRPr sz="1000"/>
          </a:pPr>
          <a:r>
            <a:rPr lang="fr-CH" sz="600" b="0" i="0" u="none" strike="noStrike" baseline="0">
              <a:solidFill>
                <a:srgbClr val="000000"/>
              </a:solidFill>
              <a:latin typeface="Arial"/>
              <a:cs typeface="Arial"/>
            </a:rPr>
            <a:t>Druckabsenk-ung </a:t>
          </a:r>
          <a:r>
            <a:rPr lang="el-GR" sz="600" b="0" i="0" u="none" strike="noStrike" baseline="0">
              <a:solidFill>
                <a:srgbClr val="000000"/>
              </a:solidFill>
              <a:latin typeface="Arial"/>
              <a:cs typeface="Arial"/>
            </a:rPr>
            <a:t>Δ</a:t>
          </a:r>
          <a:r>
            <a:rPr lang="de-CH" sz="600" b="0" i="0" u="none" strike="noStrike" baseline="0">
              <a:solidFill>
                <a:srgbClr val="000000"/>
              </a:solidFill>
              <a:latin typeface="Arial"/>
              <a:cs typeface="Arial"/>
            </a:rPr>
            <a:t>p</a:t>
          </a:r>
          <a:r>
            <a:rPr lang="fr-CH" sz="600" b="0" i="0" u="none" strike="noStrike" baseline="-25000">
              <a:solidFill>
                <a:srgbClr val="000000"/>
              </a:solidFill>
              <a:latin typeface="Arial"/>
              <a:cs typeface="Arial"/>
            </a:rPr>
            <a:t>ab</a:t>
          </a:r>
        </a:p>
      </xdr:txBody>
    </xdr:sp>
    <xdr:clientData/>
  </xdr:twoCellAnchor>
  <xdr:twoCellAnchor>
    <xdr:from>
      <xdr:col>36</xdr:col>
      <xdr:colOff>42863</xdr:colOff>
      <xdr:row>20</xdr:row>
      <xdr:rowOff>21981</xdr:rowOff>
    </xdr:from>
    <xdr:to>
      <xdr:col>38</xdr:col>
      <xdr:colOff>161925</xdr:colOff>
      <xdr:row>21</xdr:row>
      <xdr:rowOff>95250</xdr:rowOff>
    </xdr:to>
    <xdr:sp macro="" textlink="">
      <xdr:nvSpPr>
        <xdr:cNvPr id="33" name="AutoShape 47">
          <a:extLst>
            <a:ext uri="{FF2B5EF4-FFF2-40B4-BE49-F238E27FC236}">
              <a16:creationId xmlns:a16="http://schemas.microsoft.com/office/drawing/2014/main" id="{00000000-0008-0000-0000-000021000000}"/>
            </a:ext>
          </a:extLst>
        </xdr:cNvPr>
        <xdr:cNvSpPr>
          <a:spLocks noChangeArrowheads="1"/>
        </xdr:cNvSpPr>
      </xdr:nvSpPr>
      <xdr:spPr bwMode="auto">
        <a:xfrm>
          <a:off x="6827594" y="3934558"/>
          <a:ext cx="500062" cy="300404"/>
        </a:xfrm>
        <a:prstGeom prst="wedgeRoundRectCallout">
          <a:avLst>
            <a:gd name="adj1" fmla="val -52083"/>
            <a:gd name="adj2" fmla="val 110867"/>
            <a:gd name="adj3" fmla="val 16667"/>
          </a:avLst>
        </a:prstGeom>
        <a:solidFill>
          <a:srgbClr val="FFFFFF"/>
        </a:solidFill>
        <a:ln w="3175">
          <a:solidFill>
            <a:srgbClr val="000000"/>
          </a:solidFill>
          <a:miter lim="800000"/>
          <a:headEnd/>
          <a:tailEnd/>
        </a:ln>
      </xdr:spPr>
      <xdr:txBody>
        <a:bodyPr vertOverflow="clip" wrap="square" lIns="27432" tIns="18288" rIns="0" bIns="0" anchor="t" upright="1"/>
        <a:lstStyle/>
        <a:p>
          <a:pPr algn="l" rtl="0">
            <a:defRPr sz="1000"/>
          </a:pPr>
          <a:r>
            <a:rPr lang="fr-CH" sz="600" b="0" i="0" u="none" strike="noStrike" baseline="0">
              <a:solidFill>
                <a:srgbClr val="000000"/>
              </a:solidFill>
              <a:latin typeface="Arial"/>
              <a:cs typeface="Arial"/>
            </a:rPr>
            <a:t>Kontraktions- phase</a:t>
          </a:r>
        </a:p>
      </xdr:txBody>
    </xdr:sp>
    <xdr:clientData/>
  </xdr:twoCellAnchor>
  <xdr:twoCellAnchor>
    <xdr:from>
      <xdr:col>30</xdr:col>
      <xdr:colOff>161925</xdr:colOff>
      <xdr:row>19</xdr:row>
      <xdr:rowOff>57150</xdr:rowOff>
    </xdr:from>
    <xdr:to>
      <xdr:col>30</xdr:col>
      <xdr:colOff>161925</xdr:colOff>
      <xdr:row>27</xdr:row>
      <xdr:rowOff>85725</xdr:rowOff>
    </xdr:to>
    <xdr:sp macro="" textlink="">
      <xdr:nvSpPr>
        <xdr:cNvPr id="34" name="Line 48">
          <a:extLst>
            <a:ext uri="{FF2B5EF4-FFF2-40B4-BE49-F238E27FC236}">
              <a16:creationId xmlns:a16="http://schemas.microsoft.com/office/drawing/2014/main" id="{00000000-0008-0000-0000-000022000000}"/>
            </a:ext>
          </a:extLst>
        </xdr:cNvPr>
        <xdr:cNvSpPr>
          <a:spLocks noChangeShapeType="1"/>
        </xdr:cNvSpPr>
      </xdr:nvSpPr>
      <xdr:spPr bwMode="auto">
        <a:xfrm>
          <a:off x="5800725" y="3752850"/>
          <a:ext cx="0" cy="1857375"/>
        </a:xfrm>
        <a:prstGeom prst="line">
          <a:avLst/>
        </a:prstGeom>
        <a:noFill/>
        <a:ln w="3175">
          <a:solidFill>
            <a:srgbClr val="000000"/>
          </a:solidFill>
          <a:round/>
          <a:headEnd/>
          <a:tailEnd/>
        </a:ln>
      </xdr:spPr>
    </xdr:sp>
    <xdr:clientData/>
  </xdr:twoCellAnchor>
  <xdr:twoCellAnchor>
    <xdr:from>
      <xdr:col>35</xdr:col>
      <xdr:colOff>142875</xdr:colOff>
      <xdr:row>22</xdr:row>
      <xdr:rowOff>152400</xdr:rowOff>
    </xdr:from>
    <xdr:to>
      <xdr:col>35</xdr:col>
      <xdr:colOff>142875</xdr:colOff>
      <xdr:row>27</xdr:row>
      <xdr:rowOff>104775</xdr:rowOff>
    </xdr:to>
    <xdr:sp macro="" textlink="">
      <xdr:nvSpPr>
        <xdr:cNvPr id="35" name="Line 49">
          <a:extLst>
            <a:ext uri="{FF2B5EF4-FFF2-40B4-BE49-F238E27FC236}">
              <a16:creationId xmlns:a16="http://schemas.microsoft.com/office/drawing/2014/main" id="{00000000-0008-0000-0000-000023000000}"/>
            </a:ext>
          </a:extLst>
        </xdr:cNvPr>
        <xdr:cNvSpPr>
          <a:spLocks noChangeShapeType="1"/>
        </xdr:cNvSpPr>
      </xdr:nvSpPr>
      <xdr:spPr bwMode="auto">
        <a:xfrm>
          <a:off x="6734175" y="4533900"/>
          <a:ext cx="0" cy="1095375"/>
        </a:xfrm>
        <a:prstGeom prst="line">
          <a:avLst/>
        </a:prstGeom>
        <a:noFill/>
        <a:ln w="3175">
          <a:solidFill>
            <a:srgbClr val="000000"/>
          </a:solidFill>
          <a:round/>
          <a:headEnd/>
          <a:tailEnd/>
        </a:ln>
      </xdr:spPr>
    </xdr:sp>
    <xdr:clientData/>
  </xdr:twoCellAnchor>
  <xdr:twoCellAnchor>
    <xdr:from>
      <xdr:col>32</xdr:col>
      <xdr:colOff>104775</xdr:colOff>
      <xdr:row>19</xdr:row>
      <xdr:rowOff>76200</xdr:rowOff>
    </xdr:from>
    <xdr:to>
      <xdr:col>32</xdr:col>
      <xdr:colOff>104775</xdr:colOff>
      <xdr:row>27</xdr:row>
      <xdr:rowOff>104775</xdr:rowOff>
    </xdr:to>
    <xdr:sp macro="" textlink="">
      <xdr:nvSpPr>
        <xdr:cNvPr id="36" name="Line 50">
          <a:extLst>
            <a:ext uri="{FF2B5EF4-FFF2-40B4-BE49-F238E27FC236}">
              <a16:creationId xmlns:a16="http://schemas.microsoft.com/office/drawing/2014/main" id="{00000000-0008-0000-0000-000024000000}"/>
            </a:ext>
          </a:extLst>
        </xdr:cNvPr>
        <xdr:cNvSpPr>
          <a:spLocks noChangeShapeType="1"/>
        </xdr:cNvSpPr>
      </xdr:nvSpPr>
      <xdr:spPr bwMode="auto">
        <a:xfrm>
          <a:off x="6124575" y="3771900"/>
          <a:ext cx="0" cy="1857375"/>
        </a:xfrm>
        <a:prstGeom prst="line">
          <a:avLst/>
        </a:prstGeom>
        <a:noFill/>
        <a:ln w="3175">
          <a:solidFill>
            <a:srgbClr val="000000"/>
          </a:solidFill>
          <a:round/>
          <a:headEnd/>
          <a:tailEnd/>
        </a:ln>
      </xdr:spPr>
    </xdr:sp>
    <xdr:clientData/>
  </xdr:twoCellAnchor>
  <xdr:twoCellAnchor>
    <xdr:from>
      <xdr:col>37</xdr:col>
      <xdr:colOff>152400</xdr:colOff>
      <xdr:row>23</xdr:row>
      <xdr:rowOff>47625</xdr:rowOff>
    </xdr:from>
    <xdr:to>
      <xdr:col>37</xdr:col>
      <xdr:colOff>152400</xdr:colOff>
      <xdr:row>27</xdr:row>
      <xdr:rowOff>114300</xdr:rowOff>
    </xdr:to>
    <xdr:sp macro="" textlink="">
      <xdr:nvSpPr>
        <xdr:cNvPr id="37" name="Line 51">
          <a:extLst>
            <a:ext uri="{FF2B5EF4-FFF2-40B4-BE49-F238E27FC236}">
              <a16:creationId xmlns:a16="http://schemas.microsoft.com/office/drawing/2014/main" id="{00000000-0008-0000-0000-000025000000}"/>
            </a:ext>
          </a:extLst>
        </xdr:cNvPr>
        <xdr:cNvSpPr>
          <a:spLocks noChangeShapeType="1"/>
        </xdr:cNvSpPr>
      </xdr:nvSpPr>
      <xdr:spPr bwMode="auto">
        <a:xfrm>
          <a:off x="7124700" y="4657725"/>
          <a:ext cx="0" cy="981075"/>
        </a:xfrm>
        <a:prstGeom prst="line">
          <a:avLst/>
        </a:prstGeom>
        <a:noFill/>
        <a:ln w="3175">
          <a:solidFill>
            <a:srgbClr val="000000"/>
          </a:solidFill>
          <a:round/>
          <a:headEnd/>
          <a:tailEnd/>
        </a:ln>
      </xdr:spPr>
    </xdr:sp>
    <xdr:clientData/>
  </xdr:twoCellAnchor>
  <xdr:twoCellAnchor>
    <xdr:from>
      <xdr:col>30</xdr:col>
      <xdr:colOff>161925</xdr:colOff>
      <xdr:row>25</xdr:row>
      <xdr:rowOff>171450</xdr:rowOff>
    </xdr:from>
    <xdr:to>
      <xdr:col>32</xdr:col>
      <xdr:colOff>104775</xdr:colOff>
      <xdr:row>25</xdr:row>
      <xdr:rowOff>171450</xdr:rowOff>
    </xdr:to>
    <xdr:sp macro="" textlink="">
      <xdr:nvSpPr>
        <xdr:cNvPr id="38" name="Line 52">
          <a:extLst>
            <a:ext uri="{FF2B5EF4-FFF2-40B4-BE49-F238E27FC236}">
              <a16:creationId xmlns:a16="http://schemas.microsoft.com/office/drawing/2014/main" id="{00000000-0008-0000-0000-000026000000}"/>
            </a:ext>
          </a:extLst>
        </xdr:cNvPr>
        <xdr:cNvSpPr>
          <a:spLocks noChangeShapeType="1"/>
        </xdr:cNvSpPr>
      </xdr:nvSpPr>
      <xdr:spPr bwMode="auto">
        <a:xfrm>
          <a:off x="5800725" y="5238750"/>
          <a:ext cx="323850" cy="0"/>
        </a:xfrm>
        <a:prstGeom prst="line">
          <a:avLst/>
        </a:prstGeom>
        <a:noFill/>
        <a:ln w="3175">
          <a:solidFill>
            <a:srgbClr val="000000"/>
          </a:solidFill>
          <a:round/>
          <a:headEnd type="arrow" w="med" len="sm"/>
          <a:tailEnd type="arrow" w="med" len="sm"/>
        </a:ln>
      </xdr:spPr>
    </xdr:sp>
    <xdr:clientData/>
  </xdr:twoCellAnchor>
  <xdr:twoCellAnchor>
    <xdr:from>
      <xdr:col>35</xdr:col>
      <xdr:colOff>142875</xdr:colOff>
      <xdr:row>25</xdr:row>
      <xdr:rowOff>171450</xdr:rowOff>
    </xdr:from>
    <xdr:to>
      <xdr:col>37</xdr:col>
      <xdr:colOff>152400</xdr:colOff>
      <xdr:row>25</xdr:row>
      <xdr:rowOff>171450</xdr:rowOff>
    </xdr:to>
    <xdr:sp macro="" textlink="">
      <xdr:nvSpPr>
        <xdr:cNvPr id="39" name="Line 53">
          <a:extLst>
            <a:ext uri="{FF2B5EF4-FFF2-40B4-BE49-F238E27FC236}">
              <a16:creationId xmlns:a16="http://schemas.microsoft.com/office/drawing/2014/main" id="{00000000-0008-0000-0000-000027000000}"/>
            </a:ext>
          </a:extLst>
        </xdr:cNvPr>
        <xdr:cNvSpPr>
          <a:spLocks noChangeShapeType="1"/>
        </xdr:cNvSpPr>
      </xdr:nvSpPr>
      <xdr:spPr bwMode="auto">
        <a:xfrm>
          <a:off x="6734175" y="5238750"/>
          <a:ext cx="390525" cy="0"/>
        </a:xfrm>
        <a:prstGeom prst="line">
          <a:avLst/>
        </a:prstGeom>
        <a:noFill/>
        <a:ln w="3175">
          <a:solidFill>
            <a:srgbClr val="000000"/>
          </a:solidFill>
          <a:round/>
          <a:headEnd type="arrow" w="med" len="sm"/>
          <a:tailEnd type="arrow" w="med" len="sm"/>
        </a:ln>
      </xdr:spPr>
    </xdr:sp>
    <xdr:clientData/>
  </xdr:twoCellAnchor>
  <xdr:oneCellAnchor>
    <xdr:from>
      <xdr:col>31</xdr:col>
      <xdr:colOff>28575</xdr:colOff>
      <xdr:row>25</xdr:row>
      <xdr:rowOff>28575</xdr:rowOff>
    </xdr:from>
    <xdr:ext cx="304800" cy="142875"/>
    <xdr:sp macro="" textlink="">
      <xdr:nvSpPr>
        <xdr:cNvPr id="40" name="Text Box 54">
          <a:extLst>
            <a:ext uri="{FF2B5EF4-FFF2-40B4-BE49-F238E27FC236}">
              <a16:creationId xmlns:a16="http://schemas.microsoft.com/office/drawing/2014/main" id="{00000000-0008-0000-0000-000028000000}"/>
            </a:ext>
          </a:extLst>
        </xdr:cNvPr>
        <xdr:cNvSpPr txBox="1">
          <a:spLocks noChangeArrowheads="1"/>
        </xdr:cNvSpPr>
      </xdr:nvSpPr>
      <xdr:spPr bwMode="auto">
        <a:xfrm>
          <a:off x="5857875" y="5095875"/>
          <a:ext cx="304800" cy="142875"/>
        </a:xfrm>
        <a:prstGeom prst="rect">
          <a:avLst/>
        </a:prstGeom>
        <a:noFill/>
        <a:ln w="9525">
          <a:noFill/>
          <a:miter lim="800000"/>
          <a:headEnd/>
          <a:tailEnd/>
        </a:ln>
      </xdr:spPr>
      <xdr:txBody>
        <a:bodyPr wrap="none" lIns="18288" tIns="18288" rIns="0" bIns="0" anchor="t" upright="1">
          <a:spAutoFit/>
        </a:bodyPr>
        <a:lstStyle/>
        <a:p>
          <a:pPr algn="l" rtl="0">
            <a:defRPr sz="1000"/>
          </a:pPr>
          <a:r>
            <a:rPr lang="fr-CH" sz="600" b="0" i="0" u="none" strike="noStrike" baseline="0">
              <a:solidFill>
                <a:srgbClr val="000000"/>
              </a:solidFill>
              <a:latin typeface="Arial"/>
              <a:cs typeface="Arial"/>
            </a:rPr>
            <a:t>30 min</a:t>
          </a:r>
        </a:p>
      </xdr:txBody>
    </xdr:sp>
    <xdr:clientData/>
  </xdr:oneCellAnchor>
  <xdr:oneCellAnchor>
    <xdr:from>
      <xdr:col>33</xdr:col>
      <xdr:colOff>66675</xdr:colOff>
      <xdr:row>25</xdr:row>
      <xdr:rowOff>28575</xdr:rowOff>
    </xdr:from>
    <xdr:ext cx="304800" cy="142875"/>
    <xdr:sp macro="" textlink="">
      <xdr:nvSpPr>
        <xdr:cNvPr id="41" name="Text Box 55">
          <a:extLst>
            <a:ext uri="{FF2B5EF4-FFF2-40B4-BE49-F238E27FC236}">
              <a16:creationId xmlns:a16="http://schemas.microsoft.com/office/drawing/2014/main" id="{00000000-0008-0000-0000-000029000000}"/>
            </a:ext>
          </a:extLst>
        </xdr:cNvPr>
        <xdr:cNvSpPr txBox="1">
          <a:spLocks noChangeArrowheads="1"/>
        </xdr:cNvSpPr>
      </xdr:nvSpPr>
      <xdr:spPr bwMode="auto">
        <a:xfrm>
          <a:off x="6276975" y="5095875"/>
          <a:ext cx="304800" cy="142875"/>
        </a:xfrm>
        <a:prstGeom prst="rect">
          <a:avLst/>
        </a:prstGeom>
        <a:noFill/>
        <a:ln w="9525">
          <a:noFill/>
          <a:miter lim="800000"/>
          <a:headEnd/>
          <a:tailEnd/>
        </a:ln>
      </xdr:spPr>
      <xdr:txBody>
        <a:bodyPr wrap="none" lIns="18288" tIns="18288" rIns="0" bIns="0" anchor="t" upright="1">
          <a:spAutoFit/>
        </a:bodyPr>
        <a:lstStyle/>
        <a:p>
          <a:pPr algn="l" rtl="0">
            <a:defRPr sz="1000"/>
          </a:pPr>
          <a:r>
            <a:rPr lang="fr-CH" sz="600" b="0" i="0" u="none" strike="noStrike" baseline="0">
              <a:solidFill>
                <a:srgbClr val="000000"/>
              </a:solidFill>
              <a:latin typeface="Arial"/>
              <a:cs typeface="Arial"/>
            </a:rPr>
            <a:t>60 min</a:t>
          </a:r>
        </a:p>
      </xdr:txBody>
    </xdr:sp>
    <xdr:clientData/>
  </xdr:oneCellAnchor>
  <xdr:twoCellAnchor editAs="oneCell">
    <xdr:from>
      <xdr:col>35</xdr:col>
      <xdr:colOff>180975</xdr:colOff>
      <xdr:row>25</xdr:row>
      <xdr:rowOff>28574</xdr:rowOff>
    </xdr:from>
    <xdr:to>
      <xdr:col>37</xdr:col>
      <xdr:colOff>133350</xdr:colOff>
      <xdr:row>25</xdr:row>
      <xdr:rowOff>209549</xdr:rowOff>
    </xdr:to>
    <xdr:sp macro="" textlink="">
      <xdr:nvSpPr>
        <xdr:cNvPr id="42" name="Text Box 56">
          <a:extLst>
            <a:ext uri="{FF2B5EF4-FFF2-40B4-BE49-F238E27FC236}">
              <a16:creationId xmlns:a16="http://schemas.microsoft.com/office/drawing/2014/main" id="{00000000-0008-0000-0000-00002A000000}"/>
            </a:ext>
          </a:extLst>
        </xdr:cNvPr>
        <xdr:cNvSpPr txBox="1">
          <a:spLocks noChangeArrowheads="1"/>
        </xdr:cNvSpPr>
      </xdr:nvSpPr>
      <xdr:spPr bwMode="auto">
        <a:xfrm>
          <a:off x="6772275" y="5095874"/>
          <a:ext cx="333375" cy="180975"/>
        </a:xfrm>
        <a:prstGeom prst="rect">
          <a:avLst/>
        </a:prstGeom>
        <a:noFill/>
        <a:ln w="9525">
          <a:noFill/>
          <a:miter lim="800000"/>
          <a:headEnd/>
          <a:tailEnd/>
        </a:ln>
      </xdr:spPr>
      <xdr:txBody>
        <a:bodyPr vertOverflow="clip" wrap="square" lIns="27432" tIns="18288" rIns="27432" bIns="0" anchor="t" upright="1"/>
        <a:lstStyle/>
        <a:p>
          <a:pPr algn="ctr" rtl="0">
            <a:defRPr sz="1000"/>
          </a:pPr>
          <a:r>
            <a:rPr lang="fr-CH" sz="600" b="0" i="0" u="none" strike="noStrike" baseline="0">
              <a:solidFill>
                <a:srgbClr val="000000"/>
              </a:solidFill>
              <a:latin typeface="Arial"/>
              <a:cs typeface="Arial"/>
            </a:rPr>
            <a:t>30 min</a:t>
          </a:r>
        </a:p>
      </xdr:txBody>
    </xdr:sp>
    <xdr:clientData/>
  </xdr:twoCellAnchor>
  <xdr:oneCellAnchor>
    <xdr:from>
      <xdr:col>41</xdr:col>
      <xdr:colOff>142875</xdr:colOff>
      <xdr:row>25</xdr:row>
      <xdr:rowOff>38100</xdr:rowOff>
    </xdr:from>
    <xdr:ext cx="381000" cy="119063"/>
    <xdr:sp macro="" textlink="">
      <xdr:nvSpPr>
        <xdr:cNvPr id="43" name="Text Box 57">
          <a:extLst>
            <a:ext uri="{FF2B5EF4-FFF2-40B4-BE49-F238E27FC236}">
              <a16:creationId xmlns:a16="http://schemas.microsoft.com/office/drawing/2014/main" id="{00000000-0008-0000-0000-00002B000000}"/>
            </a:ext>
          </a:extLst>
        </xdr:cNvPr>
        <xdr:cNvSpPr txBox="1">
          <a:spLocks noChangeArrowheads="1"/>
        </xdr:cNvSpPr>
      </xdr:nvSpPr>
      <xdr:spPr bwMode="auto">
        <a:xfrm>
          <a:off x="7877175" y="5105400"/>
          <a:ext cx="381000" cy="119063"/>
        </a:xfrm>
        <a:prstGeom prst="rect">
          <a:avLst/>
        </a:prstGeom>
        <a:noFill/>
        <a:ln w="9525">
          <a:noFill/>
          <a:miter lim="800000"/>
          <a:headEnd/>
          <a:tailEnd/>
        </a:ln>
      </xdr:spPr>
      <xdr:txBody>
        <a:bodyPr wrap="square" lIns="18288" tIns="18288" rIns="0" bIns="0" anchor="t" upright="1">
          <a:noAutofit/>
        </a:bodyPr>
        <a:lstStyle/>
        <a:p>
          <a:pPr algn="ctr" rtl="0">
            <a:defRPr sz="1000"/>
          </a:pPr>
          <a:r>
            <a:rPr lang="fr-CH" sz="600" b="0" i="0" u="none" strike="noStrike" baseline="0">
              <a:solidFill>
                <a:srgbClr val="000000"/>
              </a:solidFill>
              <a:latin typeface="Arial"/>
              <a:cs typeface="Arial"/>
            </a:rPr>
            <a:t>90 min</a:t>
          </a:r>
        </a:p>
      </xdr:txBody>
    </xdr:sp>
    <xdr:clientData/>
  </xdr:oneCellAnchor>
  <xdr:twoCellAnchor>
    <xdr:from>
      <xdr:col>32</xdr:col>
      <xdr:colOff>104775</xdr:colOff>
      <xdr:row>25</xdr:row>
      <xdr:rowOff>171450</xdr:rowOff>
    </xdr:from>
    <xdr:to>
      <xdr:col>35</xdr:col>
      <xdr:colOff>142875</xdr:colOff>
      <xdr:row>25</xdr:row>
      <xdr:rowOff>171450</xdr:rowOff>
    </xdr:to>
    <xdr:sp macro="" textlink="">
      <xdr:nvSpPr>
        <xdr:cNvPr id="44" name="Line 58">
          <a:extLst>
            <a:ext uri="{FF2B5EF4-FFF2-40B4-BE49-F238E27FC236}">
              <a16:creationId xmlns:a16="http://schemas.microsoft.com/office/drawing/2014/main" id="{00000000-0008-0000-0000-00002C000000}"/>
            </a:ext>
          </a:extLst>
        </xdr:cNvPr>
        <xdr:cNvSpPr>
          <a:spLocks noChangeShapeType="1"/>
        </xdr:cNvSpPr>
      </xdr:nvSpPr>
      <xdr:spPr bwMode="auto">
        <a:xfrm>
          <a:off x="6124575" y="5238750"/>
          <a:ext cx="609600" cy="0"/>
        </a:xfrm>
        <a:prstGeom prst="line">
          <a:avLst/>
        </a:prstGeom>
        <a:noFill/>
        <a:ln w="3175">
          <a:solidFill>
            <a:srgbClr val="000000"/>
          </a:solidFill>
          <a:round/>
          <a:headEnd type="arrow" w="med" len="sm"/>
          <a:tailEnd type="arrow" w="med" len="sm"/>
        </a:ln>
      </xdr:spPr>
    </xdr:sp>
    <xdr:clientData/>
  </xdr:twoCellAnchor>
  <xdr:twoCellAnchor>
    <xdr:from>
      <xdr:col>38</xdr:col>
      <xdr:colOff>95250</xdr:colOff>
      <xdr:row>21</xdr:row>
      <xdr:rowOff>123825</xdr:rowOff>
    </xdr:from>
    <xdr:to>
      <xdr:col>40</xdr:col>
      <xdr:colOff>161925</xdr:colOff>
      <xdr:row>22</xdr:row>
      <xdr:rowOff>47625</xdr:rowOff>
    </xdr:to>
    <xdr:sp macro="" textlink="">
      <xdr:nvSpPr>
        <xdr:cNvPr id="45" name="AutoShape 59">
          <a:extLst>
            <a:ext uri="{FF2B5EF4-FFF2-40B4-BE49-F238E27FC236}">
              <a16:creationId xmlns:a16="http://schemas.microsoft.com/office/drawing/2014/main" id="{00000000-0008-0000-0000-00002D000000}"/>
            </a:ext>
          </a:extLst>
        </xdr:cNvPr>
        <xdr:cNvSpPr>
          <a:spLocks noChangeArrowheads="1"/>
        </xdr:cNvSpPr>
      </xdr:nvSpPr>
      <xdr:spPr bwMode="auto">
        <a:xfrm>
          <a:off x="7258050" y="4276725"/>
          <a:ext cx="447675" cy="152400"/>
        </a:xfrm>
        <a:prstGeom prst="wedgeEllipseCallout">
          <a:avLst>
            <a:gd name="adj1" fmla="val -73403"/>
            <a:gd name="adj2" fmla="val -18750"/>
          </a:avLst>
        </a:prstGeom>
        <a:solidFill>
          <a:srgbClr val="FFFFFF"/>
        </a:solidFill>
        <a:ln w="3175">
          <a:solidFill>
            <a:srgbClr val="000000"/>
          </a:solidFill>
          <a:miter lim="800000"/>
          <a:headEnd/>
          <a:tailEnd/>
        </a:ln>
      </xdr:spPr>
      <xdr:txBody>
        <a:bodyPr vertOverflow="clip" wrap="square" lIns="27432" tIns="18288" rIns="0" bIns="0" anchor="t" upright="1"/>
        <a:lstStyle/>
        <a:p>
          <a:pPr algn="ctr" rtl="0">
            <a:defRPr sz="1000"/>
          </a:pPr>
          <a:r>
            <a:rPr lang="fr-CH" sz="600" b="0" i="0" u="none" strike="noStrike" baseline="0">
              <a:solidFill>
                <a:srgbClr val="000000"/>
              </a:solidFill>
              <a:latin typeface="Arial"/>
              <a:cs typeface="Arial"/>
            </a:rPr>
            <a:t>dicht</a:t>
          </a:r>
        </a:p>
      </xdr:txBody>
    </xdr:sp>
    <xdr:clientData/>
  </xdr:twoCellAnchor>
  <xdr:twoCellAnchor>
    <xdr:from>
      <xdr:col>38</xdr:col>
      <xdr:colOff>57150</xdr:colOff>
      <xdr:row>22</xdr:row>
      <xdr:rowOff>85725</xdr:rowOff>
    </xdr:from>
    <xdr:to>
      <xdr:col>41</xdr:col>
      <xdr:colOff>133350</xdr:colOff>
      <xdr:row>23</xdr:row>
      <xdr:rowOff>38100</xdr:rowOff>
    </xdr:to>
    <xdr:sp macro="" textlink="">
      <xdr:nvSpPr>
        <xdr:cNvPr id="46" name="AutoShape 60">
          <a:extLst>
            <a:ext uri="{FF2B5EF4-FFF2-40B4-BE49-F238E27FC236}">
              <a16:creationId xmlns:a16="http://schemas.microsoft.com/office/drawing/2014/main" id="{00000000-0008-0000-0000-00002E000000}"/>
            </a:ext>
          </a:extLst>
        </xdr:cNvPr>
        <xdr:cNvSpPr>
          <a:spLocks noChangeArrowheads="1"/>
        </xdr:cNvSpPr>
      </xdr:nvSpPr>
      <xdr:spPr bwMode="auto">
        <a:xfrm>
          <a:off x="7219950" y="4467225"/>
          <a:ext cx="647700" cy="180975"/>
        </a:xfrm>
        <a:prstGeom prst="wedgeEllipseCallout">
          <a:avLst>
            <a:gd name="adj1" fmla="val -58824"/>
            <a:gd name="adj2" fmla="val -7894"/>
          </a:avLst>
        </a:prstGeom>
        <a:solidFill>
          <a:srgbClr val="FFFFFF"/>
        </a:solidFill>
        <a:ln w="3175">
          <a:solidFill>
            <a:srgbClr val="000000"/>
          </a:solidFill>
          <a:miter lim="800000"/>
          <a:headEnd/>
          <a:tailEnd/>
        </a:ln>
      </xdr:spPr>
      <xdr:txBody>
        <a:bodyPr vertOverflow="clip" wrap="square" lIns="27432" tIns="18288" rIns="0" bIns="0" anchor="t" upright="1"/>
        <a:lstStyle/>
        <a:p>
          <a:pPr algn="ctr" rtl="0">
            <a:defRPr sz="1000"/>
          </a:pPr>
          <a:r>
            <a:rPr lang="fr-CH" sz="600" b="0" i="0" u="none" strike="noStrike" baseline="0">
              <a:solidFill>
                <a:srgbClr val="000000"/>
              </a:solidFill>
              <a:latin typeface="Arial"/>
              <a:cs typeface="Arial"/>
            </a:rPr>
            <a:t>undicht</a:t>
          </a:r>
        </a:p>
        <a:p>
          <a:pPr algn="l" rtl="0">
            <a:defRPr sz="1000"/>
          </a:pPr>
          <a:endParaRPr lang="fr-CH" sz="600" b="0" i="0" u="none" strike="noStrike" baseline="0">
            <a:solidFill>
              <a:srgbClr val="000000"/>
            </a:solidFill>
            <a:latin typeface="Arial"/>
            <a:cs typeface="Arial"/>
          </a:endParaRPr>
        </a:p>
      </xdr:txBody>
    </xdr:sp>
    <xdr:clientData/>
  </xdr:twoCellAnchor>
  <xdr:twoCellAnchor>
    <xdr:from>
      <xdr:col>41</xdr:col>
      <xdr:colOff>57150</xdr:colOff>
      <xdr:row>23</xdr:row>
      <xdr:rowOff>38100</xdr:rowOff>
    </xdr:from>
    <xdr:to>
      <xdr:col>41</xdr:col>
      <xdr:colOff>57150</xdr:colOff>
      <xdr:row>27</xdr:row>
      <xdr:rowOff>104775</xdr:rowOff>
    </xdr:to>
    <xdr:sp macro="" textlink="">
      <xdr:nvSpPr>
        <xdr:cNvPr id="47" name="Line 61">
          <a:extLst>
            <a:ext uri="{FF2B5EF4-FFF2-40B4-BE49-F238E27FC236}">
              <a16:creationId xmlns:a16="http://schemas.microsoft.com/office/drawing/2014/main" id="{00000000-0008-0000-0000-00002F000000}"/>
            </a:ext>
          </a:extLst>
        </xdr:cNvPr>
        <xdr:cNvSpPr>
          <a:spLocks noChangeShapeType="1"/>
        </xdr:cNvSpPr>
      </xdr:nvSpPr>
      <xdr:spPr bwMode="auto">
        <a:xfrm>
          <a:off x="7791450" y="4648200"/>
          <a:ext cx="0" cy="981075"/>
        </a:xfrm>
        <a:prstGeom prst="line">
          <a:avLst/>
        </a:prstGeom>
        <a:noFill/>
        <a:ln w="3175">
          <a:solidFill>
            <a:srgbClr val="000000"/>
          </a:solidFill>
          <a:round/>
          <a:headEnd/>
          <a:tailEnd/>
        </a:ln>
      </xdr:spPr>
    </xdr:sp>
    <xdr:clientData/>
  </xdr:twoCellAnchor>
  <xdr:twoCellAnchor>
    <xdr:from>
      <xdr:col>44</xdr:col>
      <xdr:colOff>57150</xdr:colOff>
      <xdr:row>23</xdr:row>
      <xdr:rowOff>38100</xdr:rowOff>
    </xdr:from>
    <xdr:to>
      <xdr:col>44</xdr:col>
      <xdr:colOff>57150</xdr:colOff>
      <xdr:row>27</xdr:row>
      <xdr:rowOff>104775</xdr:rowOff>
    </xdr:to>
    <xdr:sp macro="" textlink="">
      <xdr:nvSpPr>
        <xdr:cNvPr id="48" name="Line 62">
          <a:extLst>
            <a:ext uri="{FF2B5EF4-FFF2-40B4-BE49-F238E27FC236}">
              <a16:creationId xmlns:a16="http://schemas.microsoft.com/office/drawing/2014/main" id="{00000000-0008-0000-0000-000030000000}"/>
            </a:ext>
          </a:extLst>
        </xdr:cNvPr>
        <xdr:cNvSpPr>
          <a:spLocks noChangeShapeType="1"/>
        </xdr:cNvSpPr>
      </xdr:nvSpPr>
      <xdr:spPr bwMode="auto">
        <a:xfrm>
          <a:off x="8362950" y="4648200"/>
          <a:ext cx="0" cy="981075"/>
        </a:xfrm>
        <a:prstGeom prst="line">
          <a:avLst/>
        </a:prstGeom>
        <a:noFill/>
        <a:ln w="3175">
          <a:solidFill>
            <a:srgbClr val="000000"/>
          </a:solidFill>
          <a:round/>
          <a:headEnd/>
          <a:tailEnd/>
        </a:ln>
      </xdr:spPr>
    </xdr:sp>
    <xdr:clientData/>
  </xdr:twoCellAnchor>
  <xdr:twoCellAnchor>
    <xdr:from>
      <xdr:col>41</xdr:col>
      <xdr:colOff>57150</xdr:colOff>
      <xdr:row>25</xdr:row>
      <xdr:rowOff>171450</xdr:rowOff>
    </xdr:from>
    <xdr:to>
      <xdr:col>44</xdr:col>
      <xdr:colOff>57150</xdr:colOff>
      <xdr:row>25</xdr:row>
      <xdr:rowOff>171450</xdr:rowOff>
    </xdr:to>
    <xdr:sp macro="" textlink="">
      <xdr:nvSpPr>
        <xdr:cNvPr id="49" name="Line 63">
          <a:extLst>
            <a:ext uri="{FF2B5EF4-FFF2-40B4-BE49-F238E27FC236}">
              <a16:creationId xmlns:a16="http://schemas.microsoft.com/office/drawing/2014/main" id="{00000000-0008-0000-0000-000031000000}"/>
            </a:ext>
          </a:extLst>
        </xdr:cNvPr>
        <xdr:cNvSpPr>
          <a:spLocks noChangeShapeType="1"/>
        </xdr:cNvSpPr>
      </xdr:nvSpPr>
      <xdr:spPr bwMode="auto">
        <a:xfrm>
          <a:off x="7791450" y="5238750"/>
          <a:ext cx="571500" cy="0"/>
        </a:xfrm>
        <a:prstGeom prst="line">
          <a:avLst/>
        </a:prstGeom>
        <a:noFill/>
        <a:ln w="3175">
          <a:solidFill>
            <a:srgbClr val="000000"/>
          </a:solidFill>
          <a:round/>
          <a:headEnd type="arrow" w="med" len="sm"/>
          <a:tailEnd type="arrow" w="med" len="sm"/>
        </a:ln>
      </xdr:spPr>
    </xdr:sp>
    <xdr:clientData/>
  </xdr:twoCellAnchor>
  <xdr:twoCellAnchor>
    <xdr:from>
      <xdr:col>42</xdr:col>
      <xdr:colOff>152400</xdr:colOff>
      <xdr:row>21</xdr:row>
      <xdr:rowOff>161925</xdr:rowOff>
    </xdr:from>
    <xdr:to>
      <xdr:col>44</xdr:col>
      <xdr:colOff>142875</xdr:colOff>
      <xdr:row>21</xdr:row>
      <xdr:rowOff>161925</xdr:rowOff>
    </xdr:to>
    <xdr:sp macro="" textlink="">
      <xdr:nvSpPr>
        <xdr:cNvPr id="50" name="Line 64">
          <a:extLst>
            <a:ext uri="{FF2B5EF4-FFF2-40B4-BE49-F238E27FC236}">
              <a16:creationId xmlns:a16="http://schemas.microsoft.com/office/drawing/2014/main" id="{00000000-0008-0000-0000-000032000000}"/>
            </a:ext>
          </a:extLst>
        </xdr:cNvPr>
        <xdr:cNvSpPr>
          <a:spLocks noChangeShapeType="1"/>
        </xdr:cNvSpPr>
      </xdr:nvSpPr>
      <xdr:spPr bwMode="auto">
        <a:xfrm>
          <a:off x="8077200" y="4314825"/>
          <a:ext cx="371475" cy="0"/>
        </a:xfrm>
        <a:prstGeom prst="line">
          <a:avLst/>
        </a:prstGeom>
        <a:noFill/>
        <a:ln w="3175">
          <a:solidFill>
            <a:srgbClr val="000000"/>
          </a:solidFill>
          <a:round/>
          <a:headEnd/>
          <a:tailEnd/>
        </a:ln>
      </xdr:spPr>
    </xdr:sp>
    <xdr:clientData/>
  </xdr:twoCellAnchor>
  <xdr:twoCellAnchor>
    <xdr:from>
      <xdr:col>44</xdr:col>
      <xdr:colOff>47625</xdr:colOff>
      <xdr:row>22</xdr:row>
      <xdr:rowOff>95250</xdr:rowOff>
    </xdr:from>
    <xdr:to>
      <xdr:col>44</xdr:col>
      <xdr:colOff>142875</xdr:colOff>
      <xdr:row>22</xdr:row>
      <xdr:rowOff>95250</xdr:rowOff>
    </xdr:to>
    <xdr:sp macro="" textlink="">
      <xdr:nvSpPr>
        <xdr:cNvPr id="51" name="Line 65">
          <a:extLst>
            <a:ext uri="{FF2B5EF4-FFF2-40B4-BE49-F238E27FC236}">
              <a16:creationId xmlns:a16="http://schemas.microsoft.com/office/drawing/2014/main" id="{00000000-0008-0000-0000-000033000000}"/>
            </a:ext>
          </a:extLst>
        </xdr:cNvPr>
        <xdr:cNvSpPr>
          <a:spLocks noChangeShapeType="1"/>
        </xdr:cNvSpPr>
      </xdr:nvSpPr>
      <xdr:spPr bwMode="auto">
        <a:xfrm>
          <a:off x="8353425" y="4476750"/>
          <a:ext cx="95250" cy="0"/>
        </a:xfrm>
        <a:prstGeom prst="line">
          <a:avLst/>
        </a:prstGeom>
        <a:noFill/>
        <a:ln w="3175">
          <a:solidFill>
            <a:srgbClr val="000000"/>
          </a:solidFill>
          <a:round/>
          <a:headEnd/>
          <a:tailEnd/>
        </a:ln>
      </xdr:spPr>
    </xdr:sp>
    <xdr:clientData/>
  </xdr:twoCellAnchor>
  <xdr:twoCellAnchor>
    <xdr:from>
      <xdr:col>44</xdr:col>
      <xdr:colOff>104775</xdr:colOff>
      <xdr:row>21</xdr:row>
      <xdr:rowOff>161925</xdr:rowOff>
    </xdr:from>
    <xdr:to>
      <xdr:col>44</xdr:col>
      <xdr:colOff>104775</xdr:colOff>
      <xdr:row>22</xdr:row>
      <xdr:rowOff>95250</xdr:rowOff>
    </xdr:to>
    <xdr:sp macro="" textlink="">
      <xdr:nvSpPr>
        <xdr:cNvPr id="52" name="Line 66">
          <a:extLst>
            <a:ext uri="{FF2B5EF4-FFF2-40B4-BE49-F238E27FC236}">
              <a16:creationId xmlns:a16="http://schemas.microsoft.com/office/drawing/2014/main" id="{00000000-0008-0000-0000-000034000000}"/>
            </a:ext>
          </a:extLst>
        </xdr:cNvPr>
        <xdr:cNvSpPr>
          <a:spLocks noChangeShapeType="1"/>
        </xdr:cNvSpPr>
      </xdr:nvSpPr>
      <xdr:spPr bwMode="auto">
        <a:xfrm>
          <a:off x="8410575" y="4314825"/>
          <a:ext cx="0" cy="161925"/>
        </a:xfrm>
        <a:prstGeom prst="line">
          <a:avLst/>
        </a:prstGeom>
        <a:noFill/>
        <a:ln w="3175">
          <a:solidFill>
            <a:srgbClr val="000000"/>
          </a:solidFill>
          <a:round/>
          <a:headEnd type="arrow" w="med" len="sm"/>
          <a:tailEnd type="arrow" w="med" len="sm"/>
        </a:ln>
      </xdr:spPr>
    </xdr:sp>
    <xdr:clientData/>
  </xdr:twoCellAnchor>
  <xdr:twoCellAnchor>
    <xdr:from>
      <xdr:col>42</xdr:col>
      <xdr:colOff>0</xdr:colOff>
      <xdr:row>22</xdr:row>
      <xdr:rowOff>19050</xdr:rowOff>
    </xdr:from>
    <xdr:to>
      <xdr:col>43</xdr:col>
      <xdr:colOff>76200</xdr:colOff>
      <xdr:row>22</xdr:row>
      <xdr:rowOff>19050</xdr:rowOff>
    </xdr:to>
    <xdr:sp macro="" textlink="">
      <xdr:nvSpPr>
        <xdr:cNvPr id="53" name="Line 67">
          <a:extLst>
            <a:ext uri="{FF2B5EF4-FFF2-40B4-BE49-F238E27FC236}">
              <a16:creationId xmlns:a16="http://schemas.microsoft.com/office/drawing/2014/main" id="{00000000-0008-0000-0000-000035000000}"/>
            </a:ext>
          </a:extLst>
        </xdr:cNvPr>
        <xdr:cNvSpPr>
          <a:spLocks noChangeShapeType="1"/>
        </xdr:cNvSpPr>
      </xdr:nvSpPr>
      <xdr:spPr bwMode="auto">
        <a:xfrm>
          <a:off x="7924800" y="4400550"/>
          <a:ext cx="266700" cy="0"/>
        </a:xfrm>
        <a:prstGeom prst="line">
          <a:avLst/>
        </a:prstGeom>
        <a:noFill/>
        <a:ln w="3175">
          <a:solidFill>
            <a:srgbClr val="000000"/>
          </a:solidFill>
          <a:round/>
          <a:headEnd/>
          <a:tailEnd/>
        </a:ln>
      </xdr:spPr>
    </xdr:sp>
    <xdr:clientData/>
  </xdr:twoCellAnchor>
  <xdr:twoCellAnchor>
    <xdr:from>
      <xdr:col>42</xdr:col>
      <xdr:colOff>171450</xdr:colOff>
      <xdr:row>23</xdr:row>
      <xdr:rowOff>38100</xdr:rowOff>
    </xdr:from>
    <xdr:to>
      <xdr:col>44</xdr:col>
      <xdr:colOff>47625</xdr:colOff>
      <xdr:row>23</xdr:row>
      <xdr:rowOff>38100</xdr:rowOff>
    </xdr:to>
    <xdr:sp macro="" textlink="">
      <xdr:nvSpPr>
        <xdr:cNvPr id="54" name="Line 68">
          <a:extLst>
            <a:ext uri="{FF2B5EF4-FFF2-40B4-BE49-F238E27FC236}">
              <a16:creationId xmlns:a16="http://schemas.microsoft.com/office/drawing/2014/main" id="{00000000-0008-0000-0000-000036000000}"/>
            </a:ext>
          </a:extLst>
        </xdr:cNvPr>
        <xdr:cNvSpPr>
          <a:spLocks noChangeShapeType="1"/>
        </xdr:cNvSpPr>
      </xdr:nvSpPr>
      <xdr:spPr bwMode="auto">
        <a:xfrm flipH="1">
          <a:off x="8096250" y="4648200"/>
          <a:ext cx="257175" cy="0"/>
        </a:xfrm>
        <a:prstGeom prst="line">
          <a:avLst/>
        </a:prstGeom>
        <a:noFill/>
        <a:ln w="3175">
          <a:solidFill>
            <a:srgbClr val="000000"/>
          </a:solidFill>
          <a:round/>
          <a:headEnd/>
          <a:tailEnd/>
        </a:ln>
      </xdr:spPr>
    </xdr:sp>
    <xdr:clientData/>
  </xdr:twoCellAnchor>
  <xdr:twoCellAnchor>
    <xdr:from>
      <xdr:col>43</xdr:col>
      <xdr:colOff>28575</xdr:colOff>
      <xdr:row>22</xdr:row>
      <xdr:rowOff>19050</xdr:rowOff>
    </xdr:from>
    <xdr:to>
      <xdr:col>43</xdr:col>
      <xdr:colOff>28575</xdr:colOff>
      <xdr:row>23</xdr:row>
      <xdr:rowOff>38100</xdr:rowOff>
    </xdr:to>
    <xdr:sp macro="" textlink="">
      <xdr:nvSpPr>
        <xdr:cNvPr id="55" name="Line 69">
          <a:extLst>
            <a:ext uri="{FF2B5EF4-FFF2-40B4-BE49-F238E27FC236}">
              <a16:creationId xmlns:a16="http://schemas.microsoft.com/office/drawing/2014/main" id="{00000000-0008-0000-0000-000037000000}"/>
            </a:ext>
          </a:extLst>
        </xdr:cNvPr>
        <xdr:cNvSpPr>
          <a:spLocks noChangeShapeType="1"/>
        </xdr:cNvSpPr>
      </xdr:nvSpPr>
      <xdr:spPr bwMode="auto">
        <a:xfrm>
          <a:off x="8143875" y="4400550"/>
          <a:ext cx="0" cy="247650"/>
        </a:xfrm>
        <a:prstGeom prst="line">
          <a:avLst/>
        </a:prstGeom>
        <a:noFill/>
        <a:ln w="3175">
          <a:solidFill>
            <a:srgbClr val="000000"/>
          </a:solidFill>
          <a:round/>
          <a:headEnd type="arrow" w="med" len="sm"/>
          <a:tailEnd type="arrow" w="med" len="sm"/>
        </a:ln>
      </xdr:spPr>
    </xdr:sp>
    <xdr:clientData/>
  </xdr:twoCellAnchor>
  <xdr:oneCellAnchor>
    <xdr:from>
      <xdr:col>44</xdr:col>
      <xdr:colOff>180975</xdr:colOff>
      <xdr:row>21</xdr:row>
      <xdr:rowOff>180975</xdr:rowOff>
    </xdr:from>
    <xdr:ext cx="112660" cy="106889"/>
    <xdr:sp macro="" textlink="">
      <xdr:nvSpPr>
        <xdr:cNvPr id="56" name="Text Box 70">
          <a:extLst>
            <a:ext uri="{FF2B5EF4-FFF2-40B4-BE49-F238E27FC236}">
              <a16:creationId xmlns:a16="http://schemas.microsoft.com/office/drawing/2014/main" id="{00000000-0008-0000-0000-000038000000}"/>
            </a:ext>
          </a:extLst>
        </xdr:cNvPr>
        <xdr:cNvSpPr txBox="1">
          <a:spLocks noChangeArrowheads="1"/>
        </xdr:cNvSpPr>
      </xdr:nvSpPr>
      <xdr:spPr bwMode="auto">
        <a:xfrm>
          <a:off x="8486775" y="4333875"/>
          <a:ext cx="112660" cy="106889"/>
        </a:xfrm>
        <a:prstGeom prst="rect">
          <a:avLst/>
        </a:prstGeom>
        <a:noFill/>
        <a:ln w="9525">
          <a:noFill/>
          <a:miter lim="800000"/>
          <a:headEnd/>
          <a:tailEnd/>
        </a:ln>
      </xdr:spPr>
      <xdr:txBody>
        <a:bodyPr wrap="none" lIns="18288" tIns="18288" rIns="0" bIns="0" anchor="t" upright="1">
          <a:spAutoFit/>
        </a:bodyPr>
        <a:lstStyle/>
        <a:p>
          <a:pPr algn="l" rtl="0">
            <a:defRPr sz="1000"/>
          </a:pPr>
          <a:r>
            <a:rPr lang="el-GR" sz="600" b="0" i="0" u="none" strike="noStrike" baseline="0">
              <a:solidFill>
                <a:srgbClr val="000000"/>
              </a:solidFill>
              <a:latin typeface="Arial"/>
              <a:cs typeface="Arial"/>
            </a:rPr>
            <a:t>Δ</a:t>
          </a:r>
          <a:r>
            <a:rPr lang="de-CH" sz="600" b="0" i="0" u="none" strike="noStrike" baseline="0">
              <a:solidFill>
                <a:srgbClr val="000000"/>
              </a:solidFill>
              <a:latin typeface="Arial"/>
              <a:cs typeface="Arial"/>
            </a:rPr>
            <a:t>p</a:t>
          </a:r>
          <a:endParaRPr lang="fr-CH" sz="600" b="0" i="0" u="none" strike="noStrike" baseline="0">
            <a:solidFill>
              <a:srgbClr val="000000"/>
            </a:solidFill>
            <a:latin typeface="Arial"/>
            <a:cs typeface="Arial"/>
          </a:endParaRPr>
        </a:p>
      </xdr:txBody>
    </xdr:sp>
    <xdr:clientData/>
  </xdr:oneCellAnchor>
  <xdr:oneCellAnchor>
    <xdr:from>
      <xdr:col>42</xdr:col>
      <xdr:colOff>38100</xdr:colOff>
      <xdr:row>22</xdr:row>
      <xdr:rowOff>104775</xdr:rowOff>
    </xdr:from>
    <xdr:ext cx="112660" cy="106889"/>
    <xdr:sp macro="" textlink="">
      <xdr:nvSpPr>
        <xdr:cNvPr id="57" name="Text Box 71">
          <a:extLst>
            <a:ext uri="{FF2B5EF4-FFF2-40B4-BE49-F238E27FC236}">
              <a16:creationId xmlns:a16="http://schemas.microsoft.com/office/drawing/2014/main" id="{00000000-0008-0000-0000-000039000000}"/>
            </a:ext>
          </a:extLst>
        </xdr:cNvPr>
        <xdr:cNvSpPr txBox="1">
          <a:spLocks noChangeArrowheads="1"/>
        </xdr:cNvSpPr>
      </xdr:nvSpPr>
      <xdr:spPr bwMode="auto">
        <a:xfrm>
          <a:off x="7962900" y="4486275"/>
          <a:ext cx="112660" cy="106889"/>
        </a:xfrm>
        <a:prstGeom prst="rect">
          <a:avLst/>
        </a:prstGeom>
        <a:noFill/>
        <a:ln w="9525">
          <a:noFill/>
          <a:miter lim="800000"/>
          <a:headEnd/>
          <a:tailEnd/>
        </a:ln>
      </xdr:spPr>
      <xdr:txBody>
        <a:bodyPr wrap="none" lIns="18288" tIns="18288" rIns="0" bIns="0" anchor="t" upright="1">
          <a:spAutoFit/>
        </a:bodyPr>
        <a:lstStyle/>
        <a:p>
          <a:pPr algn="l" rtl="0">
            <a:defRPr sz="1000"/>
          </a:pPr>
          <a:r>
            <a:rPr lang="el-GR" sz="600" b="0" i="0" u="none" strike="noStrike" baseline="0">
              <a:solidFill>
                <a:srgbClr val="000000"/>
              </a:solidFill>
              <a:latin typeface="Arial"/>
              <a:cs typeface="Arial"/>
            </a:rPr>
            <a:t>Δ</a:t>
          </a:r>
          <a:r>
            <a:rPr lang="de-CH" sz="600" b="0" i="0" u="none" strike="noStrike" baseline="0">
              <a:solidFill>
                <a:srgbClr val="000000"/>
              </a:solidFill>
              <a:latin typeface="Arial"/>
              <a:cs typeface="Arial"/>
            </a:rPr>
            <a:t>p</a:t>
          </a:r>
          <a:endParaRPr lang="fr-CH" sz="600" b="0" i="0" u="none" strike="noStrike" baseline="0">
            <a:solidFill>
              <a:srgbClr val="000000"/>
            </a:solidFill>
            <a:latin typeface="Arial"/>
            <a:cs typeface="Arial"/>
          </a:endParaRPr>
        </a:p>
      </xdr:txBody>
    </xdr:sp>
    <xdr:clientData/>
  </xdr:oneCellAnchor>
  <xdr:twoCellAnchor>
    <xdr:from>
      <xdr:col>41</xdr:col>
      <xdr:colOff>133349</xdr:colOff>
      <xdr:row>19</xdr:row>
      <xdr:rowOff>200025</xdr:rowOff>
    </xdr:from>
    <xdr:to>
      <xdr:col>45</xdr:col>
      <xdr:colOff>105832</xdr:colOff>
      <xdr:row>21</xdr:row>
      <xdr:rowOff>57150</xdr:rowOff>
    </xdr:to>
    <xdr:sp macro="" textlink="">
      <xdr:nvSpPr>
        <xdr:cNvPr id="58" name="AutoShape 72">
          <a:extLst>
            <a:ext uri="{FF2B5EF4-FFF2-40B4-BE49-F238E27FC236}">
              <a16:creationId xmlns:a16="http://schemas.microsoft.com/office/drawing/2014/main" id="{00000000-0008-0000-0000-00003A000000}"/>
            </a:ext>
          </a:extLst>
        </xdr:cNvPr>
        <xdr:cNvSpPr>
          <a:spLocks noChangeArrowheads="1"/>
        </xdr:cNvSpPr>
      </xdr:nvSpPr>
      <xdr:spPr bwMode="auto">
        <a:xfrm>
          <a:off x="7869766" y="3888317"/>
          <a:ext cx="734483" cy="312208"/>
        </a:xfrm>
        <a:prstGeom prst="wedgeEllipseCallout">
          <a:avLst>
            <a:gd name="adj1" fmla="val 11397"/>
            <a:gd name="adj2" fmla="val 126117"/>
          </a:avLst>
        </a:prstGeom>
        <a:solidFill>
          <a:srgbClr val="FFFFFF"/>
        </a:solidFill>
        <a:ln w="3175">
          <a:solidFill>
            <a:srgbClr val="000000"/>
          </a:solidFill>
          <a:miter lim="800000"/>
          <a:headEnd/>
          <a:tailEnd/>
        </a:ln>
      </xdr:spPr>
      <xdr:txBody>
        <a:bodyPr vertOverflow="clip" wrap="square" lIns="27432" tIns="18288" rIns="0" bIns="0" anchor="t" upright="1"/>
        <a:lstStyle/>
        <a:p>
          <a:pPr algn="l" rtl="0">
            <a:defRPr sz="1000"/>
          </a:pPr>
          <a:r>
            <a:rPr lang="fr-CH" sz="600" b="0" i="0" u="none" strike="noStrike" baseline="0">
              <a:solidFill>
                <a:srgbClr val="000000"/>
              </a:solidFill>
              <a:latin typeface="Arial"/>
              <a:cs typeface="Arial"/>
            </a:rPr>
            <a:t>étanche</a:t>
          </a:r>
        </a:p>
        <a:p>
          <a:pPr algn="l" rtl="0">
            <a:defRPr sz="1000"/>
          </a:pPr>
          <a:r>
            <a:rPr lang="el-GR" sz="600" b="0" i="0" u="none" strike="noStrike" baseline="0">
              <a:solidFill>
                <a:srgbClr val="000000"/>
              </a:solidFill>
              <a:latin typeface="Arial"/>
              <a:cs typeface="Arial"/>
            </a:rPr>
            <a:t>Δ</a:t>
          </a:r>
          <a:r>
            <a:rPr lang="de-CH" sz="600" b="0" i="0" u="none" strike="noStrike" baseline="0">
              <a:solidFill>
                <a:srgbClr val="000000"/>
              </a:solidFill>
              <a:latin typeface="Arial"/>
              <a:cs typeface="Arial"/>
            </a:rPr>
            <a:t>p</a:t>
          </a:r>
          <a:r>
            <a:rPr lang="fr-CH" sz="600" b="0" i="0" u="none" strike="noStrike" baseline="0">
              <a:solidFill>
                <a:srgbClr val="000000"/>
              </a:solidFill>
              <a:latin typeface="Arial"/>
              <a:cs typeface="Arial"/>
            </a:rPr>
            <a:t> ≤ 0.20 bar</a:t>
          </a:r>
        </a:p>
      </xdr:txBody>
    </xdr:sp>
    <xdr:clientData/>
  </xdr:twoCellAnchor>
  <xdr:twoCellAnchor>
    <xdr:from>
      <xdr:col>41</xdr:col>
      <xdr:colOff>161925</xdr:colOff>
      <xdr:row>23</xdr:row>
      <xdr:rowOff>104775</xdr:rowOff>
    </xdr:from>
    <xdr:to>
      <xdr:col>45</xdr:col>
      <xdr:colOff>57150</xdr:colOff>
      <xdr:row>24</xdr:row>
      <xdr:rowOff>190500</xdr:rowOff>
    </xdr:to>
    <xdr:sp macro="" textlink="">
      <xdr:nvSpPr>
        <xdr:cNvPr id="59" name="AutoShape 73">
          <a:extLst>
            <a:ext uri="{FF2B5EF4-FFF2-40B4-BE49-F238E27FC236}">
              <a16:creationId xmlns:a16="http://schemas.microsoft.com/office/drawing/2014/main" id="{00000000-0008-0000-0000-00003B000000}"/>
            </a:ext>
          </a:extLst>
        </xdr:cNvPr>
        <xdr:cNvSpPr>
          <a:spLocks noChangeArrowheads="1"/>
        </xdr:cNvSpPr>
      </xdr:nvSpPr>
      <xdr:spPr bwMode="auto">
        <a:xfrm>
          <a:off x="7896225" y="4714875"/>
          <a:ext cx="657225" cy="314325"/>
        </a:xfrm>
        <a:prstGeom prst="wedgeEllipseCallout">
          <a:avLst>
            <a:gd name="adj1" fmla="val 3625"/>
            <a:gd name="adj2" fmla="val -98486"/>
          </a:avLst>
        </a:prstGeom>
        <a:solidFill>
          <a:srgbClr val="FFFFFF"/>
        </a:solidFill>
        <a:ln w="3175">
          <a:solidFill>
            <a:srgbClr val="000000"/>
          </a:solidFill>
          <a:miter lim="800000"/>
          <a:headEnd/>
          <a:tailEnd/>
        </a:ln>
      </xdr:spPr>
      <xdr:txBody>
        <a:bodyPr vertOverflow="clip" wrap="square" lIns="27432" tIns="18288" rIns="0" bIns="0" anchor="t" upright="1"/>
        <a:lstStyle/>
        <a:p>
          <a:pPr algn="ctr" rtl="0">
            <a:defRPr sz="1000"/>
          </a:pPr>
          <a:r>
            <a:rPr lang="fr-CH" sz="600" b="0" i="0" u="none" strike="noStrike" baseline="0">
              <a:solidFill>
                <a:srgbClr val="000000"/>
              </a:solidFill>
              <a:latin typeface="Arial"/>
              <a:cs typeface="Arial"/>
            </a:rPr>
            <a:t>undicht</a:t>
          </a:r>
        </a:p>
        <a:p>
          <a:pPr algn="ctr" rtl="0">
            <a:defRPr sz="1000"/>
          </a:pPr>
          <a:r>
            <a:rPr lang="el-GR" sz="600" b="0" i="0" u="none" strike="noStrike" baseline="0">
              <a:solidFill>
                <a:srgbClr val="000000"/>
              </a:solidFill>
              <a:latin typeface="Arial"/>
              <a:cs typeface="Arial"/>
            </a:rPr>
            <a:t>Δ</a:t>
          </a:r>
          <a:r>
            <a:rPr lang="de-CH" sz="600" b="0" i="0" u="none" strike="noStrike" baseline="0">
              <a:solidFill>
                <a:srgbClr val="000000"/>
              </a:solidFill>
              <a:latin typeface="Arial"/>
              <a:cs typeface="Arial"/>
            </a:rPr>
            <a:t>p</a:t>
          </a:r>
          <a:r>
            <a:rPr lang="fr-CH" sz="600" b="0" i="0" u="none" strike="noStrike" baseline="0">
              <a:solidFill>
                <a:srgbClr val="000000"/>
              </a:solidFill>
              <a:latin typeface="Arial"/>
              <a:cs typeface="Arial"/>
            </a:rPr>
            <a:t> </a:t>
          </a:r>
          <a:r>
            <a:rPr lang="fr-CH" sz="600" b="0" i="0" u="none" strike="noStrike" baseline="0">
              <a:solidFill>
                <a:srgbClr val="000000"/>
              </a:solidFill>
              <a:latin typeface="Arial"/>
              <a:cs typeface="Arial"/>
              <a:sym typeface="Symbol"/>
            </a:rPr>
            <a:t></a:t>
          </a:r>
          <a:r>
            <a:rPr lang="fr-CH" sz="600" b="0" i="0" u="none" strike="noStrike" baseline="0">
              <a:solidFill>
                <a:srgbClr val="000000"/>
              </a:solidFill>
              <a:latin typeface="Arial"/>
              <a:cs typeface="Arial"/>
            </a:rPr>
            <a:t> 0.2 bar</a:t>
          </a:r>
        </a:p>
        <a:p>
          <a:pPr algn="ctr" rtl="0">
            <a:defRPr sz="1000"/>
          </a:pPr>
          <a:endParaRPr lang="fr-CH" sz="600" b="0" i="0" u="none" strike="noStrike" baseline="0">
            <a:solidFill>
              <a:srgbClr val="000000"/>
            </a:solidFill>
            <a:latin typeface="Arial"/>
            <a:cs typeface="Arial"/>
          </a:endParaRPr>
        </a:p>
      </xdr:txBody>
    </xdr:sp>
    <xdr:clientData/>
  </xdr:twoCellAnchor>
  <xdr:twoCellAnchor>
    <xdr:from>
      <xdr:col>41</xdr:col>
      <xdr:colOff>38100</xdr:colOff>
      <xdr:row>28</xdr:row>
      <xdr:rowOff>66675</xdr:rowOff>
    </xdr:from>
    <xdr:to>
      <xdr:col>45</xdr:col>
      <xdr:colOff>19050</xdr:colOff>
      <xdr:row>28</xdr:row>
      <xdr:rowOff>66675</xdr:rowOff>
    </xdr:to>
    <xdr:sp macro="" textlink="">
      <xdr:nvSpPr>
        <xdr:cNvPr id="60" name="Line 74">
          <a:extLst>
            <a:ext uri="{FF2B5EF4-FFF2-40B4-BE49-F238E27FC236}">
              <a16:creationId xmlns:a16="http://schemas.microsoft.com/office/drawing/2014/main" id="{00000000-0008-0000-0000-00003C000000}"/>
            </a:ext>
          </a:extLst>
        </xdr:cNvPr>
        <xdr:cNvSpPr>
          <a:spLocks noChangeShapeType="1"/>
        </xdr:cNvSpPr>
      </xdr:nvSpPr>
      <xdr:spPr bwMode="auto">
        <a:xfrm>
          <a:off x="7772400" y="5819775"/>
          <a:ext cx="742950" cy="0"/>
        </a:xfrm>
        <a:prstGeom prst="line">
          <a:avLst/>
        </a:prstGeom>
        <a:noFill/>
        <a:ln w="9525">
          <a:solidFill>
            <a:srgbClr val="000000"/>
          </a:solidFill>
          <a:round/>
          <a:headEnd type="oval" w="sm" len="sm"/>
          <a:tailEnd type="triangle" w="med" len="med"/>
        </a:ln>
      </xdr:spPr>
    </xdr:sp>
    <xdr:clientData/>
  </xdr:twoCellAnchor>
  <xdr:twoCellAnchor>
    <xdr:from>
      <xdr:col>35</xdr:col>
      <xdr:colOff>123825</xdr:colOff>
      <xdr:row>28</xdr:row>
      <xdr:rowOff>47625</xdr:rowOff>
    </xdr:from>
    <xdr:to>
      <xdr:col>35</xdr:col>
      <xdr:colOff>161925</xdr:colOff>
      <xdr:row>28</xdr:row>
      <xdr:rowOff>85725</xdr:rowOff>
    </xdr:to>
    <xdr:sp macro="" textlink="">
      <xdr:nvSpPr>
        <xdr:cNvPr id="61" name="AutoShape 75">
          <a:extLst>
            <a:ext uri="{FF2B5EF4-FFF2-40B4-BE49-F238E27FC236}">
              <a16:creationId xmlns:a16="http://schemas.microsoft.com/office/drawing/2014/main" id="{00000000-0008-0000-0000-00003D000000}"/>
            </a:ext>
          </a:extLst>
        </xdr:cNvPr>
        <xdr:cNvSpPr>
          <a:spLocks noChangeArrowheads="1"/>
        </xdr:cNvSpPr>
      </xdr:nvSpPr>
      <xdr:spPr bwMode="auto">
        <a:xfrm>
          <a:off x="6715125" y="5800725"/>
          <a:ext cx="38100" cy="38100"/>
        </a:xfrm>
        <a:prstGeom prst="octagon">
          <a:avLst>
            <a:gd name="adj" fmla="val 29287"/>
          </a:avLst>
        </a:prstGeom>
        <a:solidFill>
          <a:srgbClr val="000000"/>
        </a:solidFill>
        <a:ln w="9525">
          <a:solidFill>
            <a:srgbClr val="000000"/>
          </a:solidFill>
          <a:miter lim="800000"/>
          <a:headEnd/>
          <a:tailEnd/>
        </a:ln>
      </xdr:spPr>
    </xdr:sp>
    <xdr:clientData/>
  </xdr:twoCellAnchor>
  <xdr:twoCellAnchor editAs="oneCell">
    <xdr:from>
      <xdr:col>39</xdr:col>
      <xdr:colOff>161925</xdr:colOff>
      <xdr:row>18</xdr:row>
      <xdr:rowOff>104775</xdr:rowOff>
    </xdr:from>
    <xdr:to>
      <xdr:col>44</xdr:col>
      <xdr:colOff>104775</xdr:colOff>
      <xdr:row>19</xdr:row>
      <xdr:rowOff>133350</xdr:rowOff>
    </xdr:to>
    <xdr:sp macro="" textlink="">
      <xdr:nvSpPr>
        <xdr:cNvPr id="62" name="Text Box 76">
          <a:extLst>
            <a:ext uri="{FF2B5EF4-FFF2-40B4-BE49-F238E27FC236}">
              <a16:creationId xmlns:a16="http://schemas.microsoft.com/office/drawing/2014/main" id="{00000000-0008-0000-0000-00003E000000}"/>
            </a:ext>
          </a:extLst>
        </xdr:cNvPr>
        <xdr:cNvSpPr txBox="1">
          <a:spLocks noChangeArrowheads="1"/>
        </xdr:cNvSpPr>
      </xdr:nvSpPr>
      <xdr:spPr bwMode="auto">
        <a:xfrm>
          <a:off x="7515225" y="3571875"/>
          <a:ext cx="895350" cy="257175"/>
        </a:xfrm>
        <a:prstGeom prst="rect">
          <a:avLst/>
        </a:prstGeom>
        <a:noFill/>
        <a:ln w="9525">
          <a:noFill/>
          <a:miter lim="800000"/>
          <a:headEnd/>
          <a:tailEnd/>
        </a:ln>
      </xdr:spPr>
      <xdr:txBody>
        <a:bodyPr vertOverflow="clip" wrap="square" lIns="27432" tIns="18288" rIns="0" bIns="0" anchor="t" upright="1"/>
        <a:lstStyle/>
        <a:p>
          <a:pPr algn="l" rtl="0">
            <a:defRPr sz="1000"/>
          </a:pPr>
          <a:r>
            <a:rPr lang="fr-CH" sz="600" b="0" i="0" u="none" strike="noStrike" baseline="0">
              <a:solidFill>
                <a:srgbClr val="000000"/>
              </a:solidFill>
              <a:latin typeface="Arial"/>
              <a:cs typeface="Arial"/>
            </a:rPr>
            <a:t>Im Zweifelsfalle, Prüfzeit bis 90 min v</a:t>
          </a:r>
          <a:r>
            <a:rPr lang="fr-CH" sz="600" b="0" i="0" baseline="0">
              <a:latin typeface="Arial" pitchFamily="34" charset="0"/>
              <a:ea typeface="+mn-ea"/>
              <a:cs typeface="Arial" pitchFamily="34" charset="0"/>
            </a:rPr>
            <a:t>erlängern </a:t>
          </a:r>
          <a:endParaRPr lang="fr-CH" sz="600" b="0" i="0" u="none" strike="noStrike" baseline="0">
            <a:solidFill>
              <a:srgbClr val="000000"/>
            </a:solidFill>
            <a:latin typeface="Arial" pitchFamily="34" charset="0"/>
            <a:cs typeface="Arial" pitchFamily="34" charset="0"/>
          </a:endParaRPr>
        </a:p>
      </xdr:txBody>
    </xdr:sp>
    <xdr:clientData/>
  </xdr:twoCellAnchor>
  <xdr:twoCellAnchor>
    <xdr:from>
      <xdr:col>28</xdr:col>
      <xdr:colOff>76200</xdr:colOff>
      <xdr:row>17</xdr:row>
      <xdr:rowOff>180975</xdr:rowOff>
    </xdr:from>
    <xdr:to>
      <xdr:col>28</xdr:col>
      <xdr:colOff>171450</xdr:colOff>
      <xdr:row>17</xdr:row>
      <xdr:rowOff>180975</xdr:rowOff>
    </xdr:to>
    <xdr:sp macro="" textlink="">
      <xdr:nvSpPr>
        <xdr:cNvPr id="63" name="Line 77">
          <a:extLst>
            <a:ext uri="{FF2B5EF4-FFF2-40B4-BE49-F238E27FC236}">
              <a16:creationId xmlns:a16="http://schemas.microsoft.com/office/drawing/2014/main" id="{00000000-0008-0000-0000-00003F000000}"/>
            </a:ext>
          </a:extLst>
        </xdr:cNvPr>
        <xdr:cNvSpPr>
          <a:spLocks noChangeShapeType="1"/>
        </xdr:cNvSpPr>
      </xdr:nvSpPr>
      <xdr:spPr bwMode="auto">
        <a:xfrm>
          <a:off x="5334000" y="3419475"/>
          <a:ext cx="95250" cy="0"/>
        </a:xfrm>
        <a:prstGeom prst="line">
          <a:avLst/>
        </a:prstGeom>
        <a:noFill/>
        <a:ln w="9525">
          <a:solidFill>
            <a:srgbClr val="000000"/>
          </a:solidFill>
          <a:round/>
          <a:headEnd/>
          <a:tailEnd/>
        </a:ln>
      </xdr:spPr>
    </xdr:sp>
    <xdr:clientData/>
  </xdr:twoCellAnchor>
  <xdr:oneCellAnchor>
    <xdr:from>
      <xdr:col>29</xdr:col>
      <xdr:colOff>9525</xdr:colOff>
      <xdr:row>17</xdr:row>
      <xdr:rowOff>114300</xdr:rowOff>
    </xdr:from>
    <xdr:ext cx="219075" cy="142875"/>
    <xdr:sp macro="" textlink="">
      <xdr:nvSpPr>
        <xdr:cNvPr id="64" name="Text Box 78">
          <a:extLst>
            <a:ext uri="{FF2B5EF4-FFF2-40B4-BE49-F238E27FC236}">
              <a16:creationId xmlns:a16="http://schemas.microsoft.com/office/drawing/2014/main" id="{00000000-0008-0000-0000-000040000000}"/>
            </a:ext>
          </a:extLst>
        </xdr:cNvPr>
        <xdr:cNvSpPr txBox="1">
          <a:spLocks noChangeArrowheads="1"/>
        </xdr:cNvSpPr>
      </xdr:nvSpPr>
      <xdr:spPr bwMode="auto">
        <a:xfrm>
          <a:off x="5457825" y="3352800"/>
          <a:ext cx="219075" cy="142875"/>
        </a:xfrm>
        <a:prstGeom prst="rect">
          <a:avLst/>
        </a:prstGeom>
        <a:noFill/>
        <a:ln w="9525">
          <a:noFill/>
          <a:miter lim="800000"/>
          <a:headEnd/>
          <a:tailEnd/>
        </a:ln>
      </xdr:spPr>
      <xdr:txBody>
        <a:bodyPr wrap="none" lIns="18288" tIns="18288" rIns="0" bIns="0" anchor="t" upright="1">
          <a:spAutoFit/>
        </a:bodyPr>
        <a:lstStyle/>
        <a:p>
          <a:pPr algn="l" rtl="0">
            <a:defRPr sz="1000"/>
          </a:pPr>
          <a:r>
            <a:rPr lang="fr-CH" sz="600" b="0" i="0" u="none" strike="noStrike" baseline="0">
              <a:solidFill>
                <a:srgbClr val="000000"/>
              </a:solidFill>
              <a:latin typeface="Arial"/>
              <a:cs typeface="Arial"/>
            </a:rPr>
            <a:t>STP</a:t>
          </a:r>
        </a:p>
      </xdr:txBody>
    </xdr:sp>
    <xdr:clientData/>
  </xdr:oneCellAnchor>
  <xdr:twoCellAnchor editAs="oneCell">
    <xdr:from>
      <xdr:col>2</xdr:col>
      <xdr:colOff>8467</xdr:colOff>
      <xdr:row>2</xdr:row>
      <xdr:rowOff>19050</xdr:rowOff>
    </xdr:from>
    <xdr:to>
      <xdr:col>6</xdr:col>
      <xdr:colOff>148834</xdr:colOff>
      <xdr:row>3</xdr:row>
      <xdr:rowOff>121920</xdr:rowOff>
    </xdr:to>
    <xdr:pic>
      <xdr:nvPicPr>
        <xdr:cNvPr id="66" name="Grafik 65" descr="SVGW-Logo.jpg">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1" cstate="print"/>
        <a:stretch>
          <a:fillRect/>
        </a:stretch>
      </xdr:blipFill>
      <xdr:spPr>
        <a:xfrm>
          <a:off x="304800" y="336550"/>
          <a:ext cx="902367" cy="367453"/>
        </a:xfrm>
        <a:prstGeom prst="rect">
          <a:avLst/>
        </a:prstGeom>
      </xdr:spPr>
    </xdr:pic>
    <xdr:clientData/>
  </xdr:twoCellAnchor>
  <xdr:twoCellAnchor>
    <xdr:from>
      <xdr:col>33</xdr:col>
      <xdr:colOff>188061</xdr:colOff>
      <xdr:row>29</xdr:row>
      <xdr:rowOff>74083</xdr:rowOff>
    </xdr:from>
    <xdr:to>
      <xdr:col>46</xdr:col>
      <xdr:colOff>111861</xdr:colOff>
      <xdr:row>32</xdr:row>
      <xdr:rowOff>113241</xdr:rowOff>
    </xdr:to>
    <xdr:sp macro="" textlink="">
      <xdr:nvSpPr>
        <xdr:cNvPr id="67" name="Text Box 12">
          <a:extLst>
            <a:ext uri="{FF2B5EF4-FFF2-40B4-BE49-F238E27FC236}">
              <a16:creationId xmlns:a16="http://schemas.microsoft.com/office/drawing/2014/main" id="{00000000-0008-0000-0000-000043000000}"/>
            </a:ext>
          </a:extLst>
        </xdr:cNvPr>
        <xdr:cNvSpPr txBox="1">
          <a:spLocks noChangeArrowheads="1"/>
        </xdr:cNvSpPr>
      </xdr:nvSpPr>
      <xdr:spPr bwMode="auto">
        <a:xfrm>
          <a:off x="6401292" y="6030871"/>
          <a:ext cx="2400300" cy="713235"/>
        </a:xfrm>
        <a:prstGeom prst="rect">
          <a:avLst/>
        </a:prstGeom>
        <a:solidFill>
          <a:srgbClr val="FFFFFF"/>
        </a:solidFill>
        <a:ln w="9525">
          <a:solidFill>
            <a:srgbClr val="000000"/>
          </a:solidFill>
          <a:miter lim="800000"/>
          <a:headEnd/>
          <a:tailEnd/>
        </a:ln>
      </xdr:spPr>
      <xdr:txBody>
        <a:bodyPr vertOverflow="clip" wrap="square" lIns="108000" tIns="22860" rIns="0" bIns="0" anchor="t" upright="1"/>
        <a:lstStyle/>
        <a:p>
          <a:pPr algn="l" rtl="0">
            <a:defRPr sz="1000"/>
          </a:pPr>
          <a:r>
            <a:rPr lang="fr-CH" sz="1000" b="0" i="0" u="none" strike="noStrike" baseline="0">
              <a:solidFill>
                <a:srgbClr val="000000"/>
              </a:solidFill>
              <a:latin typeface="Arial"/>
              <a:cs typeface="Arial"/>
            </a:rPr>
            <a:t>Druckstoss nicht gerechnet :</a:t>
          </a:r>
        </a:p>
        <a:p>
          <a:pPr algn="l" rtl="0">
            <a:defRPr sz="1000"/>
          </a:pPr>
          <a:r>
            <a:rPr lang="fr-CH" sz="1000" b="0" i="0" u="none" strike="noStrike" baseline="0">
              <a:solidFill>
                <a:srgbClr val="000000"/>
              </a:solidFill>
              <a:latin typeface="Arial"/>
              <a:cs typeface="Arial"/>
            </a:rPr>
            <a:t>MPD</a:t>
          </a:r>
          <a:r>
            <a:rPr lang="fr-CH" sz="1050" b="0" i="0" baseline="-25000">
              <a:latin typeface="Arial" pitchFamily="34" charset="0"/>
              <a:ea typeface="+mn-ea"/>
              <a:cs typeface="Arial" pitchFamily="34" charset="0"/>
            </a:rPr>
            <a:t>a</a:t>
          </a:r>
          <a:r>
            <a:rPr lang="fr-CH" sz="1000" b="0" i="0" u="none" strike="noStrike" baseline="0">
              <a:solidFill>
                <a:srgbClr val="000000"/>
              </a:solidFill>
              <a:latin typeface="Arial"/>
              <a:cs typeface="Arial"/>
            </a:rPr>
            <a:t> = DP + 2 bar</a:t>
          </a:r>
        </a:p>
        <a:p>
          <a:pPr algn="l" rtl="0">
            <a:defRPr sz="1000"/>
          </a:pPr>
          <a:r>
            <a:rPr lang="fr-CH" sz="1000" b="0" i="0" u="none" strike="noStrike" baseline="0">
              <a:solidFill>
                <a:srgbClr val="000000"/>
              </a:solidFill>
              <a:latin typeface="Arial"/>
              <a:cs typeface="Arial"/>
            </a:rPr>
            <a:t>STP = MIN (MDP</a:t>
          </a:r>
          <a:r>
            <a:rPr lang="fr-CH" sz="1000" b="0" i="0" u="none" strike="noStrike" baseline="-25000">
              <a:solidFill>
                <a:srgbClr val="000000"/>
              </a:solidFill>
              <a:latin typeface="Arial"/>
              <a:cs typeface="Arial"/>
            </a:rPr>
            <a:t>a</a:t>
          </a:r>
          <a:r>
            <a:rPr lang="fr-CH" sz="1000" b="0" i="0" u="none" strike="noStrike" baseline="0">
              <a:solidFill>
                <a:srgbClr val="000000"/>
              </a:solidFill>
              <a:latin typeface="Arial"/>
              <a:cs typeface="Arial"/>
            </a:rPr>
            <a:t> </a:t>
          </a:r>
          <a:r>
            <a:rPr lang="fr-CH" sz="1000" b="0" i="0" u="none" strike="noStrike" baseline="0">
              <a:solidFill>
                <a:srgbClr val="000000"/>
              </a:solidFill>
              <a:latin typeface="Arial"/>
              <a:cs typeface="Arial"/>
              <a:sym typeface="Symbol"/>
            </a:rPr>
            <a:t>*</a:t>
          </a:r>
          <a:r>
            <a:rPr lang="fr-CH" sz="1000" b="0" i="0" u="none" strike="noStrike" baseline="0">
              <a:solidFill>
                <a:srgbClr val="000000"/>
              </a:solidFill>
              <a:latin typeface="Arial"/>
              <a:cs typeface="Arial"/>
            </a:rPr>
            <a:t> 1.5 ; MDP</a:t>
          </a:r>
          <a:r>
            <a:rPr lang="fr-CH" sz="1000" b="0" i="0" u="none" strike="noStrike" baseline="-25000">
              <a:solidFill>
                <a:srgbClr val="000000"/>
              </a:solidFill>
              <a:latin typeface="Arial"/>
              <a:cs typeface="Arial"/>
            </a:rPr>
            <a:t>a</a:t>
          </a:r>
          <a:r>
            <a:rPr lang="fr-CH" sz="1000" b="0" i="0" u="none" strike="noStrike" baseline="0">
              <a:solidFill>
                <a:srgbClr val="000000"/>
              </a:solidFill>
              <a:latin typeface="Arial"/>
              <a:cs typeface="Arial"/>
            </a:rPr>
            <a:t> + 5 bar)</a:t>
          </a:r>
        </a:p>
        <a:p>
          <a:pPr algn="l" rtl="0">
            <a:defRPr sz="1000"/>
          </a:pPr>
          <a:r>
            <a:rPr lang="fr-CH" sz="1000" b="0" i="0" u="none" strike="noStrike" baseline="0">
              <a:solidFill>
                <a:srgbClr val="000000"/>
              </a:solidFill>
              <a:latin typeface="Arial"/>
              <a:cs typeface="Arial"/>
            </a:rPr>
            <a:t>STP min = 10 bar</a:t>
          </a:r>
        </a:p>
      </xdr:txBody>
    </xdr:sp>
    <xdr:clientData/>
  </xdr:twoCellAnchor>
  <xdr:twoCellAnchor>
    <xdr:from>
      <xdr:col>33</xdr:col>
      <xdr:colOff>190178</xdr:colOff>
      <xdr:row>32</xdr:row>
      <xdr:rowOff>221191</xdr:rowOff>
    </xdr:from>
    <xdr:to>
      <xdr:col>46</xdr:col>
      <xdr:colOff>111861</xdr:colOff>
      <xdr:row>36</xdr:row>
      <xdr:rowOff>64558</xdr:rowOff>
    </xdr:to>
    <xdr:sp macro="" textlink="">
      <xdr:nvSpPr>
        <xdr:cNvPr id="68" name="Text Box 13">
          <a:extLst>
            <a:ext uri="{FF2B5EF4-FFF2-40B4-BE49-F238E27FC236}">
              <a16:creationId xmlns:a16="http://schemas.microsoft.com/office/drawing/2014/main" id="{00000000-0008-0000-0000-000044000000}"/>
            </a:ext>
          </a:extLst>
        </xdr:cNvPr>
        <xdr:cNvSpPr txBox="1">
          <a:spLocks noChangeArrowheads="1"/>
        </xdr:cNvSpPr>
      </xdr:nvSpPr>
      <xdr:spPr bwMode="auto">
        <a:xfrm>
          <a:off x="6403409" y="6852056"/>
          <a:ext cx="2398183" cy="751906"/>
        </a:xfrm>
        <a:prstGeom prst="rect">
          <a:avLst/>
        </a:prstGeom>
        <a:solidFill>
          <a:srgbClr val="FFFFFF"/>
        </a:solidFill>
        <a:ln w="9525">
          <a:solidFill>
            <a:srgbClr val="000000"/>
          </a:solidFill>
          <a:miter lim="800000"/>
          <a:headEnd/>
          <a:tailEnd/>
        </a:ln>
      </xdr:spPr>
      <xdr:txBody>
        <a:bodyPr vertOverflow="clip" wrap="square" lIns="108000" tIns="22860" rIns="0" bIns="0" anchor="t" upright="1"/>
        <a:lstStyle/>
        <a:p>
          <a:pPr algn="l" rtl="0">
            <a:defRPr sz="1000"/>
          </a:pPr>
          <a:r>
            <a:rPr lang="fr-CH" sz="1000" b="0" i="0" u="none" strike="noStrike" baseline="0">
              <a:solidFill>
                <a:srgbClr val="000000"/>
              </a:solidFill>
              <a:latin typeface="Arial"/>
              <a:cs typeface="Arial"/>
            </a:rPr>
            <a:t>Druckstoss berechnet:</a:t>
          </a:r>
        </a:p>
        <a:p>
          <a:pPr algn="l" rtl="0">
            <a:defRPr sz="1000"/>
          </a:pPr>
          <a:r>
            <a:rPr lang="fr-CH" sz="1000" b="0" i="0" u="none" strike="noStrike" baseline="0">
              <a:solidFill>
                <a:srgbClr val="000000"/>
              </a:solidFill>
              <a:latin typeface="Arial"/>
              <a:cs typeface="Arial"/>
            </a:rPr>
            <a:t>MDP</a:t>
          </a:r>
          <a:r>
            <a:rPr lang="fr-CH" sz="1000" b="0" i="0" u="none" strike="noStrike" baseline="-25000">
              <a:solidFill>
                <a:srgbClr val="000000"/>
              </a:solidFill>
              <a:latin typeface="Arial"/>
              <a:cs typeface="Arial"/>
            </a:rPr>
            <a:t>c</a:t>
          </a:r>
          <a:r>
            <a:rPr lang="fr-CH" sz="1000" b="0" i="0" u="none" strike="noStrike" baseline="0">
              <a:solidFill>
                <a:srgbClr val="000000"/>
              </a:solidFill>
              <a:latin typeface="Arial"/>
              <a:cs typeface="Arial"/>
            </a:rPr>
            <a:t> = DP + Druckstoss</a:t>
          </a:r>
        </a:p>
        <a:p>
          <a:pPr algn="l" rtl="0">
            <a:defRPr sz="1000"/>
          </a:pPr>
          <a:r>
            <a:rPr lang="fr-CH" sz="1000" b="0" i="0" u="none" strike="noStrike" baseline="0">
              <a:solidFill>
                <a:srgbClr val="000000"/>
              </a:solidFill>
              <a:latin typeface="Arial"/>
              <a:cs typeface="Arial"/>
            </a:rPr>
            <a:t>STP = MDP</a:t>
          </a:r>
          <a:r>
            <a:rPr lang="fr-CH" sz="1000" b="0" i="0" u="none" strike="noStrike" baseline="-25000">
              <a:solidFill>
                <a:srgbClr val="000000"/>
              </a:solidFill>
              <a:latin typeface="Arial"/>
              <a:cs typeface="Arial"/>
            </a:rPr>
            <a:t>c </a:t>
          </a:r>
          <a:r>
            <a:rPr lang="fr-CH" sz="1000" b="0" i="0" u="none" strike="noStrike" baseline="0">
              <a:solidFill>
                <a:srgbClr val="000000"/>
              </a:solidFill>
              <a:latin typeface="Arial"/>
              <a:cs typeface="Arial"/>
            </a:rPr>
            <a:t> + 1 bar</a:t>
          </a:r>
        </a:p>
        <a:p>
          <a:pPr algn="l" rtl="0">
            <a:defRPr sz="1000"/>
          </a:pPr>
          <a:r>
            <a:rPr lang="fr-CH" sz="1000" b="0" i="0" u="none" strike="noStrike" baseline="0">
              <a:solidFill>
                <a:srgbClr val="000000"/>
              </a:solidFill>
              <a:latin typeface="Arial"/>
              <a:cs typeface="Arial"/>
            </a:rPr>
            <a:t>STP min = 10 bar</a:t>
          </a:r>
        </a:p>
      </xdr:txBody>
    </xdr:sp>
    <xdr:clientData/>
  </xdr:twoCellAnchor>
  <xdr:twoCellAnchor>
    <xdr:from>
      <xdr:col>33</xdr:col>
      <xdr:colOff>188061</xdr:colOff>
      <xdr:row>36</xdr:row>
      <xdr:rowOff>169333</xdr:rowOff>
    </xdr:from>
    <xdr:to>
      <xdr:col>46</xdr:col>
      <xdr:colOff>102336</xdr:colOff>
      <xdr:row>37</xdr:row>
      <xdr:rowOff>117475</xdr:rowOff>
    </xdr:to>
    <xdr:sp macro="" textlink="">
      <xdr:nvSpPr>
        <xdr:cNvPr id="69" name="Text Box 15">
          <a:extLst>
            <a:ext uri="{FF2B5EF4-FFF2-40B4-BE49-F238E27FC236}">
              <a16:creationId xmlns:a16="http://schemas.microsoft.com/office/drawing/2014/main" id="{00000000-0008-0000-0000-000045000000}"/>
            </a:ext>
          </a:extLst>
        </xdr:cNvPr>
        <xdr:cNvSpPr txBox="1">
          <a:spLocks noChangeArrowheads="1"/>
        </xdr:cNvSpPr>
      </xdr:nvSpPr>
      <xdr:spPr bwMode="auto">
        <a:xfrm>
          <a:off x="6401292" y="7708737"/>
          <a:ext cx="2390775" cy="175276"/>
        </a:xfrm>
        <a:prstGeom prst="rect">
          <a:avLst/>
        </a:prstGeom>
        <a:solidFill>
          <a:srgbClr val="FFFFFF"/>
        </a:solidFill>
        <a:ln w="9525">
          <a:solidFill>
            <a:srgbClr val="000000"/>
          </a:solidFill>
          <a:miter lim="800000"/>
          <a:headEnd/>
          <a:tailEnd/>
        </a:ln>
      </xdr:spPr>
      <xdr:txBody>
        <a:bodyPr vertOverflow="clip" wrap="square" lIns="108000" tIns="22860" rIns="0" bIns="0" anchor="t" upright="1"/>
        <a:lstStyle/>
        <a:p>
          <a:pPr algn="l" rtl="0">
            <a:defRPr sz="1000"/>
          </a:pPr>
          <a:r>
            <a:rPr lang="fr-CH" sz="1000" b="0" i="0" u="none" strike="noStrike" baseline="0">
              <a:solidFill>
                <a:srgbClr val="000000"/>
              </a:solidFill>
              <a:latin typeface="Arial"/>
              <a:cs typeface="Arial"/>
            </a:rPr>
            <a:t>Für PE S8, STP max = 12 bar</a:t>
          </a:r>
        </a:p>
      </xdr:txBody>
    </xdr:sp>
    <xdr:clientData/>
  </xdr:twoCellAnchor>
  <xdr:twoCellAnchor>
    <xdr:from>
      <xdr:col>28</xdr:col>
      <xdr:colOff>133349</xdr:colOff>
      <xdr:row>26</xdr:row>
      <xdr:rowOff>157163</xdr:rowOff>
    </xdr:from>
    <xdr:to>
      <xdr:col>31</xdr:col>
      <xdr:colOff>161924</xdr:colOff>
      <xdr:row>27</xdr:row>
      <xdr:rowOff>176213</xdr:rowOff>
    </xdr:to>
    <xdr:sp macro="" textlink="">
      <xdr:nvSpPr>
        <xdr:cNvPr id="31" name="AutoShape 45">
          <a:extLst>
            <a:ext uri="{FF2B5EF4-FFF2-40B4-BE49-F238E27FC236}">
              <a16:creationId xmlns:a16="http://schemas.microsoft.com/office/drawing/2014/main" id="{00000000-0008-0000-0000-00001F000000}"/>
            </a:ext>
          </a:extLst>
        </xdr:cNvPr>
        <xdr:cNvSpPr>
          <a:spLocks noChangeArrowheads="1"/>
        </xdr:cNvSpPr>
      </xdr:nvSpPr>
      <xdr:spPr bwMode="auto">
        <a:xfrm>
          <a:off x="5391149" y="5453063"/>
          <a:ext cx="600075" cy="247650"/>
        </a:xfrm>
        <a:prstGeom prst="wedgeRoundRectCallout">
          <a:avLst>
            <a:gd name="adj1" fmla="val -30486"/>
            <a:gd name="adj2" fmla="val 70000"/>
            <a:gd name="adj3" fmla="val 16667"/>
          </a:avLst>
        </a:prstGeom>
        <a:solidFill>
          <a:srgbClr val="FFFFFF"/>
        </a:solidFill>
        <a:ln w="3175">
          <a:solidFill>
            <a:srgbClr val="000000"/>
          </a:solidFill>
          <a:miter lim="800000"/>
          <a:headEnd/>
          <a:tailEnd/>
        </a:ln>
      </xdr:spPr>
      <xdr:txBody>
        <a:bodyPr vertOverflow="clip" wrap="square" lIns="27432" tIns="18288" rIns="0" bIns="0" anchor="t" upright="1"/>
        <a:lstStyle/>
        <a:p>
          <a:pPr algn="l" rtl="0">
            <a:defRPr sz="1000"/>
          </a:pPr>
          <a:r>
            <a:rPr lang="fr-CH" sz="600" b="0" i="0" u="none" strike="noStrike" baseline="0">
              <a:solidFill>
                <a:srgbClr val="000000"/>
              </a:solidFill>
              <a:latin typeface="Arial"/>
              <a:cs typeface="Arial"/>
            </a:rPr>
            <a:t>Vorbereitungs-phase 1 h</a:t>
          </a:r>
        </a:p>
      </xdr:txBody>
    </xdr:sp>
    <xdr:clientData/>
  </xdr:twoCellAnchor>
  <xdr:twoCellAnchor>
    <xdr:from>
      <xdr:col>3</xdr:col>
      <xdr:colOff>1</xdr:colOff>
      <xdr:row>48</xdr:row>
      <xdr:rowOff>74838</xdr:rowOff>
    </xdr:from>
    <xdr:to>
      <xdr:col>10</xdr:col>
      <xdr:colOff>19051</xdr:colOff>
      <xdr:row>61</xdr:row>
      <xdr:rowOff>115661</xdr:rowOff>
    </xdr:to>
    <xdr:sp macro="" textlink="">
      <xdr:nvSpPr>
        <xdr:cNvPr id="70" name="Text Box 21">
          <a:extLst>
            <a:ext uri="{FF2B5EF4-FFF2-40B4-BE49-F238E27FC236}">
              <a16:creationId xmlns:a16="http://schemas.microsoft.com/office/drawing/2014/main" id="{00000000-0008-0000-0000-000046000000}"/>
            </a:ext>
          </a:extLst>
        </xdr:cNvPr>
        <xdr:cNvSpPr txBox="1">
          <a:spLocks noChangeArrowheads="1"/>
        </xdr:cNvSpPr>
      </xdr:nvSpPr>
      <xdr:spPr bwMode="auto">
        <a:xfrm>
          <a:off x="489858" y="10395856"/>
          <a:ext cx="1352550" cy="303439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fr-CH" sz="1000" b="0" i="0" u="none" strike="noStrike" baseline="0">
            <a:solidFill>
              <a:srgbClr val="000000"/>
            </a:solidFill>
            <a:latin typeface="Arial"/>
            <a:cs typeface="Arial"/>
          </a:endParaRPr>
        </a:p>
        <a:p>
          <a:pPr algn="l" rtl="0">
            <a:defRPr sz="1000"/>
          </a:pPr>
          <a:r>
            <a:rPr lang="fr-CH" sz="1000" b="0" i="0" u="none" strike="noStrike" baseline="0">
              <a:solidFill>
                <a:srgbClr val="000000"/>
              </a:solidFill>
              <a:latin typeface="Arial"/>
              <a:cs typeface="Arial"/>
            </a:rPr>
            <a:t> OD    V</a:t>
          </a:r>
          <a:r>
            <a:rPr lang="fr-CH" sz="1000" b="0" i="0" u="none" strike="noStrike" baseline="-25000">
              <a:solidFill>
                <a:srgbClr val="000000"/>
              </a:solidFill>
              <a:latin typeface="Arial"/>
              <a:cs typeface="Arial"/>
            </a:rPr>
            <a:t>k</a:t>
          </a:r>
          <a:r>
            <a:rPr lang="fr-CH" sz="1000" b="0" i="0" u="none" strike="noStrike" baseline="0">
              <a:solidFill>
                <a:srgbClr val="000000"/>
              </a:solidFill>
              <a:latin typeface="Arial"/>
              <a:cs typeface="Arial"/>
            </a:rPr>
            <a:t>(S8)    V</a:t>
          </a:r>
          <a:r>
            <a:rPr lang="fr-CH" sz="1000" b="0" i="0" u="none" strike="noStrike" baseline="-25000">
              <a:solidFill>
                <a:srgbClr val="000000"/>
              </a:solidFill>
              <a:latin typeface="Arial"/>
              <a:cs typeface="Arial"/>
            </a:rPr>
            <a:t>k</a:t>
          </a:r>
          <a:r>
            <a:rPr lang="fr-CH" sz="1000" b="0" i="0" u="none" strike="noStrike" baseline="0">
              <a:solidFill>
                <a:srgbClr val="000000"/>
              </a:solidFill>
              <a:latin typeface="Arial"/>
              <a:cs typeface="Arial"/>
            </a:rPr>
            <a:t>(S5)</a:t>
          </a:r>
        </a:p>
        <a:p>
          <a:pPr algn="l" rtl="0">
            <a:defRPr sz="1000"/>
          </a:pPr>
          <a:r>
            <a:rPr lang="fr-CH" sz="1000" b="0" i="0" u="none" strike="noStrike" baseline="0">
              <a:solidFill>
                <a:srgbClr val="000000"/>
              </a:solidFill>
              <a:latin typeface="Arial"/>
              <a:cs typeface="Arial"/>
            </a:rPr>
            <a:t>  32                     1.28</a:t>
          </a:r>
        </a:p>
        <a:p>
          <a:pPr algn="l" rtl="0">
            <a:defRPr sz="1000"/>
          </a:pPr>
          <a:r>
            <a:rPr lang="fr-CH" sz="1000" b="0" i="0" u="none" strike="noStrike" baseline="0">
              <a:solidFill>
                <a:srgbClr val="000000"/>
              </a:solidFill>
              <a:latin typeface="Arial"/>
              <a:cs typeface="Arial"/>
            </a:rPr>
            <a:t>  40                     1.95</a:t>
          </a:r>
        </a:p>
        <a:p>
          <a:pPr algn="l" rtl="0">
            <a:defRPr sz="1000"/>
          </a:pPr>
          <a:r>
            <a:rPr lang="fr-CH" sz="1000" b="0" i="0" u="none" strike="noStrike" baseline="0">
              <a:solidFill>
                <a:srgbClr val="000000"/>
              </a:solidFill>
              <a:latin typeface="Arial"/>
              <a:cs typeface="Arial"/>
            </a:rPr>
            <a:t>  50                     3.10</a:t>
          </a:r>
        </a:p>
        <a:p>
          <a:pPr algn="l" rtl="0">
            <a:defRPr sz="1000"/>
          </a:pPr>
          <a:r>
            <a:rPr lang="fr-CH" sz="1000" b="0" i="0" u="none" strike="noStrike" baseline="0">
              <a:solidFill>
                <a:srgbClr val="000000"/>
              </a:solidFill>
              <a:latin typeface="Arial"/>
              <a:cs typeface="Arial"/>
            </a:rPr>
            <a:t>  63                     4.95</a:t>
          </a:r>
        </a:p>
        <a:p>
          <a:pPr algn="l" rtl="0">
            <a:defRPr sz="1000"/>
          </a:pPr>
          <a:r>
            <a:rPr lang="fr-CH" sz="1000" b="0" i="0" u="none" strike="noStrike" baseline="0">
              <a:solidFill>
                <a:srgbClr val="000000"/>
              </a:solidFill>
              <a:latin typeface="Arial"/>
              <a:cs typeface="Arial"/>
            </a:rPr>
            <a:t>  75      8.30        7.22</a:t>
          </a:r>
        </a:p>
        <a:p>
          <a:pPr algn="l" rtl="0">
            <a:defRPr sz="1000"/>
          </a:pPr>
          <a:r>
            <a:rPr lang="fr-CH" sz="1000" b="0" i="0" u="none" strike="noStrike" baseline="0">
              <a:solidFill>
                <a:srgbClr val="000000"/>
              </a:solidFill>
              <a:latin typeface="Arial"/>
              <a:cs typeface="Arial"/>
            </a:rPr>
            <a:t>  90    12.01      10.35</a:t>
          </a:r>
        </a:p>
        <a:p>
          <a:pPr algn="l" rtl="0">
            <a:defRPr sz="1000"/>
          </a:pPr>
          <a:r>
            <a:rPr lang="fr-CH" sz="1000" b="0" i="0" u="none" strike="noStrike" baseline="0">
              <a:solidFill>
                <a:srgbClr val="000000"/>
              </a:solidFill>
              <a:latin typeface="Arial"/>
              <a:cs typeface="Arial"/>
            </a:rPr>
            <a:t>110    18.02      15.57</a:t>
          </a:r>
        </a:p>
        <a:p>
          <a:pPr algn="l" rtl="0">
            <a:defRPr sz="1000"/>
          </a:pPr>
          <a:r>
            <a:rPr lang="fr-CH" sz="1000" b="0" i="0" u="none" strike="noStrike" baseline="0">
              <a:solidFill>
                <a:srgbClr val="000000"/>
              </a:solidFill>
              <a:latin typeface="Arial"/>
              <a:cs typeface="Arial"/>
            </a:rPr>
            <a:t>125    23.76      20.04</a:t>
          </a:r>
        </a:p>
        <a:p>
          <a:pPr algn="l" rtl="0">
            <a:defRPr sz="1000"/>
          </a:pPr>
          <a:r>
            <a:rPr lang="fr-CH" sz="1000" b="0" i="0" u="none" strike="noStrike" baseline="0">
              <a:solidFill>
                <a:srgbClr val="000000"/>
              </a:solidFill>
              <a:latin typeface="Arial"/>
              <a:cs typeface="Arial"/>
            </a:rPr>
            <a:t>140    29.81      25.39</a:t>
          </a:r>
        </a:p>
        <a:p>
          <a:pPr algn="l" rtl="0">
            <a:defRPr sz="1000"/>
          </a:pPr>
          <a:r>
            <a:rPr lang="fr-CH" sz="1000" b="0" i="0" u="none" strike="noStrike" baseline="0">
              <a:solidFill>
                <a:srgbClr val="000000"/>
              </a:solidFill>
              <a:latin typeface="Arial"/>
              <a:cs typeface="Arial"/>
            </a:rPr>
            <a:t>160    38.93      32.90</a:t>
          </a:r>
        </a:p>
        <a:p>
          <a:pPr algn="l" rtl="0">
            <a:defRPr sz="1000"/>
          </a:pPr>
          <a:r>
            <a:rPr lang="fr-CH" sz="1000" b="0" i="0" u="none" strike="noStrike" baseline="0">
              <a:solidFill>
                <a:srgbClr val="000000"/>
              </a:solidFill>
              <a:latin typeface="Arial"/>
              <a:cs typeface="Arial"/>
            </a:rPr>
            <a:t>180    49.26      41.79</a:t>
          </a:r>
        </a:p>
        <a:p>
          <a:pPr algn="l" rtl="0">
            <a:defRPr sz="1000"/>
          </a:pPr>
          <a:r>
            <a:rPr lang="fr-CH" sz="1000" b="0" i="0" u="none" strike="noStrike" baseline="0">
              <a:solidFill>
                <a:srgbClr val="000000"/>
              </a:solidFill>
              <a:latin typeface="Arial"/>
              <a:cs typeface="Arial"/>
            </a:rPr>
            <a:t>200    60.81      51.74</a:t>
          </a:r>
        </a:p>
        <a:p>
          <a:pPr algn="l" rtl="0">
            <a:defRPr sz="1000"/>
          </a:pPr>
          <a:r>
            <a:rPr lang="fr-CH" sz="1000" b="0" i="0" u="none" strike="noStrike" baseline="0">
              <a:solidFill>
                <a:srgbClr val="000000"/>
              </a:solidFill>
              <a:latin typeface="Arial"/>
              <a:cs typeface="Arial"/>
            </a:rPr>
            <a:t>225    76.96      65.41</a:t>
          </a:r>
        </a:p>
        <a:p>
          <a:pPr algn="l" rtl="0">
            <a:defRPr sz="1000"/>
          </a:pPr>
          <a:r>
            <a:rPr lang="fr-CH" sz="1000" b="0" i="0" u="none" strike="noStrike" baseline="0">
              <a:solidFill>
                <a:srgbClr val="000000"/>
              </a:solidFill>
              <a:latin typeface="Arial"/>
              <a:cs typeface="Arial"/>
            </a:rPr>
            <a:t>250    95.90      81.27</a:t>
          </a:r>
        </a:p>
        <a:p>
          <a:pPr algn="l" rtl="0">
            <a:defRPr sz="1000"/>
          </a:pPr>
          <a:r>
            <a:rPr lang="fr-CH" sz="1000" b="0" i="0" u="none" strike="noStrike" baseline="0">
              <a:solidFill>
                <a:srgbClr val="000000"/>
              </a:solidFill>
              <a:latin typeface="Arial"/>
              <a:cs typeface="Arial"/>
            </a:rPr>
            <a:t>280   120.17   102.17</a:t>
          </a:r>
        </a:p>
        <a:p>
          <a:pPr algn="l" rtl="0">
            <a:defRPr sz="1000"/>
          </a:pPr>
          <a:r>
            <a:rPr lang="fr-CH" sz="1000" b="0" i="0" u="none" strike="noStrike" baseline="0">
              <a:solidFill>
                <a:srgbClr val="000000"/>
              </a:solidFill>
              <a:latin typeface="Arial"/>
              <a:cs typeface="Arial"/>
            </a:rPr>
            <a:t>315   151.94   129.22</a:t>
          </a:r>
        </a:p>
        <a:p>
          <a:pPr algn="l" rtl="0">
            <a:defRPr sz="1000"/>
          </a:pPr>
          <a:r>
            <a:rPr lang="fr-CH" sz="1000" b="0" i="0" u="none" strike="noStrike" baseline="0">
              <a:solidFill>
                <a:srgbClr val="000000"/>
              </a:solidFill>
              <a:latin typeface="Arial"/>
              <a:cs typeface="Arial"/>
            </a:rPr>
            <a:t>355   192.81   164.48</a:t>
          </a:r>
        </a:p>
        <a:p>
          <a:pPr algn="l" rtl="0">
            <a:defRPr sz="1000"/>
          </a:pPr>
          <a:r>
            <a:rPr lang="fr-CH" sz="1000" b="0" i="0" u="none" strike="noStrike" baseline="0">
              <a:solidFill>
                <a:srgbClr val="000000"/>
              </a:solidFill>
              <a:latin typeface="Arial"/>
              <a:cs typeface="Arial"/>
            </a:rPr>
            <a:t>400   246.02   208.76</a:t>
          </a:r>
        </a:p>
        <a:p>
          <a:pPr algn="l" rtl="0">
            <a:defRPr sz="1000"/>
          </a:pPr>
          <a:endParaRPr lang="fr-CH" sz="1000" b="0" i="0" u="none" strike="noStrike" baseline="0">
            <a:solidFill>
              <a:srgbClr val="000000"/>
            </a:solidFill>
            <a:latin typeface="Arial"/>
            <a:cs typeface="Arial"/>
          </a:endParaRPr>
        </a:p>
      </xdr:txBody>
    </xdr:sp>
    <xdr:clientData/>
  </xdr:twoCellAnchor>
  <xdr:twoCellAnchor>
    <xdr:from>
      <xdr:col>11</xdr:col>
      <xdr:colOff>0</xdr:colOff>
      <xdr:row>59</xdr:row>
      <xdr:rowOff>58615</xdr:rowOff>
    </xdr:from>
    <xdr:to>
      <xdr:col>45</xdr:col>
      <xdr:colOff>1</xdr:colOff>
      <xdr:row>61</xdr:row>
      <xdr:rowOff>117231</xdr:rowOff>
    </xdr:to>
    <xdr:sp macro="" textlink="">
      <xdr:nvSpPr>
        <xdr:cNvPr id="71" name="Textfeld 70">
          <a:extLst>
            <a:ext uri="{FF2B5EF4-FFF2-40B4-BE49-F238E27FC236}">
              <a16:creationId xmlns:a16="http://schemas.microsoft.com/office/drawing/2014/main" id="{00000000-0008-0000-0000-000047000000}"/>
            </a:ext>
          </a:extLst>
        </xdr:cNvPr>
        <xdr:cNvSpPr txBox="1"/>
      </xdr:nvSpPr>
      <xdr:spPr>
        <a:xfrm>
          <a:off x="2022231" y="12719538"/>
          <a:ext cx="6477001" cy="5128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CH" sz="1100"/>
        </a:p>
      </xdr:txBody>
    </xdr:sp>
    <xdr:clientData/>
  </xdr:twoCellAnchor>
  <mc:AlternateContent xmlns:mc="http://schemas.openxmlformats.org/markup-compatibility/2006">
    <mc:Choice xmlns:a14="http://schemas.microsoft.com/office/drawing/2010/main" Requires="a14">
      <xdr:twoCellAnchor editAs="oneCell">
        <xdr:from>
          <xdr:col>3</xdr:col>
          <xdr:colOff>9525</xdr:colOff>
          <xdr:row>18</xdr:row>
          <xdr:rowOff>19050</xdr:rowOff>
        </xdr:from>
        <xdr:to>
          <xdr:col>9</xdr:col>
          <xdr:colOff>66675</xdr:colOff>
          <xdr:row>19</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Verlegung im Graben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18</xdr:row>
          <xdr:rowOff>19050</xdr:rowOff>
        </xdr:from>
        <xdr:to>
          <xdr:col>14</xdr:col>
          <xdr:colOff>66675</xdr:colOff>
          <xdr:row>19</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Rohreinzug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18</xdr:row>
          <xdr:rowOff>19050</xdr:rowOff>
        </xdr:from>
        <xdr:to>
          <xdr:col>23</xdr:col>
          <xdr:colOff>9525</xdr:colOff>
          <xdr:row>19</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Berstlining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20</xdr:row>
          <xdr:rowOff>38100</xdr:rowOff>
        </xdr:from>
        <xdr:to>
          <xdr:col>12</xdr:col>
          <xdr:colOff>152400</xdr:colOff>
          <xdr:row>21</xdr:row>
          <xdr:rowOff>9525</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14</xdr:row>
          <xdr:rowOff>0</xdr:rowOff>
        </xdr:from>
        <xdr:to>
          <xdr:col>33</xdr:col>
          <xdr:colOff>0</xdr:colOff>
          <xdr:row>14</xdr:row>
          <xdr:rowOff>200025</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21</xdr:row>
          <xdr:rowOff>9525</xdr:rowOff>
        </xdr:from>
        <xdr:to>
          <xdr:col>12</xdr:col>
          <xdr:colOff>152400</xdr:colOff>
          <xdr:row>21</xdr:row>
          <xdr:rowOff>219075</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L95"/>
  <sheetViews>
    <sheetView tabSelected="1" zoomScale="130" zoomScaleNormal="130" workbookViewId="0">
      <selection activeCell="AM42" sqref="AM42:AO42"/>
    </sheetView>
  </sheetViews>
  <sheetFormatPr baseColWidth="10" defaultRowHeight="12.75" x14ac:dyDescent="0.2"/>
  <cols>
    <col min="1" max="1" width="3.7109375" style="1" customWidth="1"/>
    <col min="2" max="2" width="0.85546875" style="1" customWidth="1"/>
    <col min="3" max="47" width="2.85546875" style="1" customWidth="1"/>
    <col min="48" max="48" width="0.85546875" style="1" customWidth="1"/>
    <col min="49" max="50" width="3.7109375" style="2" customWidth="1"/>
    <col min="51" max="51" width="58.7109375" style="1" customWidth="1"/>
    <col min="52" max="54" width="11.42578125" style="1"/>
    <col min="55" max="55" width="14" style="1" customWidth="1"/>
    <col min="56" max="16384" width="11.42578125" style="1"/>
  </cols>
  <sheetData>
    <row r="1" spans="2:63" x14ac:dyDescent="0.2">
      <c r="C1" s="104"/>
      <c r="D1" s="104"/>
      <c r="E1" s="104"/>
      <c r="F1" s="104"/>
      <c r="G1" s="104"/>
      <c r="H1" s="104"/>
      <c r="I1" s="104"/>
      <c r="J1" s="104"/>
      <c r="K1" s="104"/>
      <c r="L1" s="104"/>
      <c r="M1" s="104"/>
      <c r="N1" s="104"/>
      <c r="O1" s="104"/>
      <c r="P1" s="104"/>
      <c r="Q1" s="104"/>
      <c r="R1" s="105"/>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6"/>
    </row>
    <row r="2" spans="2:63" x14ac:dyDescent="0.2">
      <c r="AB2" s="37"/>
    </row>
    <row r="3" spans="2:63" ht="21" customHeight="1" x14ac:dyDescent="0.3">
      <c r="B3" s="3"/>
      <c r="C3" s="4"/>
      <c r="D3" s="4"/>
      <c r="E3" s="4"/>
      <c r="F3" s="4"/>
      <c r="G3" s="91"/>
      <c r="H3" s="92"/>
      <c r="I3" s="93"/>
      <c r="J3" s="93"/>
      <c r="K3" s="93"/>
      <c r="L3" s="93"/>
      <c r="M3" s="93"/>
      <c r="N3" s="93"/>
      <c r="O3" s="93"/>
      <c r="P3" s="93"/>
      <c r="Q3" s="93"/>
      <c r="R3" s="93"/>
      <c r="S3" s="93"/>
      <c r="T3" s="93"/>
      <c r="U3" s="93"/>
      <c r="V3" s="93"/>
      <c r="W3" s="93"/>
      <c r="X3" s="93"/>
      <c r="Y3" s="93"/>
      <c r="Z3" s="93"/>
      <c r="AA3" s="93"/>
      <c r="AB3" s="94"/>
      <c r="AC3" s="93"/>
      <c r="AD3" s="93"/>
      <c r="AE3" s="93"/>
      <c r="AF3" s="93"/>
      <c r="AG3" s="93"/>
      <c r="AH3" s="93"/>
      <c r="AI3" s="93"/>
      <c r="AJ3" s="93"/>
      <c r="AK3" s="93"/>
      <c r="AL3" s="93"/>
      <c r="AM3" s="4"/>
      <c r="AN3" s="4"/>
      <c r="AO3" s="95"/>
      <c r="AP3" s="111" t="s">
        <v>91</v>
      </c>
      <c r="AQ3" s="112"/>
      <c r="AR3" s="112"/>
      <c r="AS3" s="112"/>
      <c r="AT3" s="112"/>
      <c r="AU3" s="112"/>
      <c r="AV3" s="91"/>
      <c r="AW3" s="1"/>
      <c r="AX3" s="1"/>
    </row>
    <row r="4" spans="2:63" ht="12" customHeight="1" x14ac:dyDescent="0.2">
      <c r="B4" s="96"/>
      <c r="C4" s="97"/>
      <c r="D4" s="97"/>
      <c r="E4" s="97"/>
      <c r="F4" s="97"/>
      <c r="G4" s="98"/>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4" t="s">
        <v>92</v>
      </c>
      <c r="AQ4" s="115"/>
      <c r="AR4" s="115"/>
      <c r="AS4" s="115"/>
      <c r="AT4" s="115"/>
      <c r="AU4" s="115"/>
      <c r="AV4" s="5"/>
      <c r="AW4" s="1"/>
      <c r="AX4" s="1"/>
    </row>
    <row r="5" spans="2:63" ht="10.5" customHeight="1" x14ac:dyDescent="0.2">
      <c r="B5" s="3"/>
      <c r="C5" s="4"/>
      <c r="D5" s="4"/>
      <c r="E5" s="4"/>
      <c r="F5" s="4"/>
      <c r="G5" s="91"/>
      <c r="H5" s="116" t="s">
        <v>25</v>
      </c>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8"/>
      <c r="AP5" s="122"/>
      <c r="AQ5" s="123"/>
      <c r="AR5" s="123"/>
      <c r="AS5" s="123"/>
      <c r="AT5" s="123"/>
      <c r="AU5" s="123"/>
      <c r="AV5" s="8"/>
      <c r="AW5" s="1"/>
      <c r="AX5" s="1"/>
    </row>
    <row r="6" spans="2:63" ht="24" customHeight="1" x14ac:dyDescent="0.25">
      <c r="B6" s="6"/>
      <c r="C6" s="7"/>
      <c r="D6" s="7"/>
      <c r="E6" s="7"/>
      <c r="F6" s="7"/>
      <c r="G6" s="7"/>
      <c r="H6" s="119"/>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1"/>
      <c r="AP6" s="124"/>
      <c r="AQ6" s="125"/>
      <c r="AR6" s="125"/>
      <c r="AS6" s="125"/>
      <c r="AT6" s="125"/>
      <c r="AU6" s="125"/>
      <c r="AV6" s="126"/>
      <c r="AW6" s="1"/>
      <c r="AX6" s="1"/>
    </row>
    <row r="7" spans="2:63" ht="3.95" customHeight="1" x14ac:dyDescent="0.2">
      <c r="B7" s="6"/>
      <c r="C7" s="7"/>
      <c r="D7" s="7"/>
      <c r="E7" s="7"/>
      <c r="F7" s="7"/>
      <c r="G7" s="7"/>
      <c r="H7" s="99"/>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1"/>
      <c r="AP7" s="7"/>
      <c r="AQ7" s="7"/>
      <c r="AR7" s="7"/>
      <c r="AS7" s="7"/>
      <c r="AT7" s="7"/>
      <c r="AU7" s="7"/>
      <c r="AV7" s="8"/>
      <c r="AW7" s="1"/>
      <c r="AX7" s="1"/>
    </row>
    <row r="8" spans="2:63" ht="6.95" customHeight="1" x14ac:dyDescent="0.2">
      <c r="B8" s="9"/>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1"/>
    </row>
    <row r="9" spans="2:63" ht="18" customHeight="1" x14ac:dyDescent="0.3">
      <c r="B9" s="12"/>
      <c r="C9" s="13"/>
      <c r="D9" s="13"/>
      <c r="E9" s="13"/>
      <c r="F9" s="13"/>
      <c r="G9" s="13"/>
      <c r="H9" s="127" t="s">
        <v>11</v>
      </c>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3"/>
      <c r="AQ9" s="13"/>
      <c r="AR9" s="13"/>
      <c r="AS9" s="13"/>
      <c r="AT9" s="13"/>
      <c r="AU9" s="13"/>
      <c r="AV9" s="14"/>
      <c r="AY9" s="2"/>
      <c r="AZ9" s="15"/>
      <c r="BC9" s="16" t="s">
        <v>82</v>
      </c>
      <c r="BD9" s="16" t="s">
        <v>83</v>
      </c>
      <c r="BE9" s="16" t="s">
        <v>84</v>
      </c>
      <c r="BF9" s="16" t="b">
        <f>IF(G22=8,2,IF(G22=5,3))</f>
        <v>0</v>
      </c>
      <c r="BG9" s="16"/>
      <c r="BI9" s="16" t="s">
        <v>85</v>
      </c>
      <c r="BJ9" s="16" t="s">
        <v>0</v>
      </c>
      <c r="BK9" s="1" t="s">
        <v>1</v>
      </c>
    </row>
    <row r="10" spans="2:63" ht="18" customHeight="1" x14ac:dyDescent="0.25">
      <c r="B10" s="12"/>
      <c r="C10" s="9"/>
      <c r="D10" s="17" t="s">
        <v>2</v>
      </c>
      <c r="E10" s="10"/>
      <c r="F10" s="10"/>
      <c r="G10" s="10"/>
      <c r="H10" s="13"/>
      <c r="I10" s="13"/>
      <c r="J10" s="13"/>
      <c r="K10" s="13"/>
      <c r="L10" s="13"/>
      <c r="M10" s="13"/>
      <c r="N10" s="13"/>
      <c r="O10" s="13"/>
      <c r="P10" s="13"/>
      <c r="Q10" s="13"/>
      <c r="R10" s="90"/>
      <c r="S10" s="13"/>
      <c r="T10" s="13"/>
      <c r="U10" s="13"/>
      <c r="V10" s="13"/>
      <c r="W10" s="13"/>
      <c r="X10" s="13"/>
      <c r="Y10" s="13"/>
      <c r="Z10" s="13"/>
      <c r="AA10" s="13"/>
      <c r="AB10" s="13"/>
      <c r="AC10" s="13"/>
      <c r="AD10" s="13"/>
      <c r="AE10" s="13"/>
      <c r="AF10" s="13"/>
      <c r="AG10" s="13"/>
      <c r="AH10" s="13"/>
      <c r="AI10" s="13"/>
      <c r="AJ10" s="13"/>
      <c r="AK10" s="13"/>
      <c r="AL10" s="13"/>
      <c r="AM10" s="13"/>
      <c r="AN10" s="13"/>
      <c r="AO10" s="13"/>
      <c r="AP10" s="10"/>
      <c r="AQ10" s="10"/>
      <c r="AR10" s="10"/>
      <c r="AS10" s="10"/>
      <c r="AT10" s="10"/>
      <c r="AU10" s="11"/>
      <c r="AV10" s="14"/>
      <c r="AZ10" s="15"/>
      <c r="BC10" s="16"/>
      <c r="BD10" s="16"/>
      <c r="BE10" s="16"/>
      <c r="BF10" s="16"/>
      <c r="BG10" s="16"/>
      <c r="BH10" s="18">
        <v>1</v>
      </c>
      <c r="BI10" s="16" t="s">
        <v>3</v>
      </c>
      <c r="BJ10" s="46">
        <v>10</v>
      </c>
      <c r="BK10" s="46">
        <v>2</v>
      </c>
    </row>
    <row r="11" spans="2:63" s="13" customFormat="1" ht="18" customHeight="1" x14ac:dyDescent="0.25">
      <c r="B11" s="12"/>
      <c r="C11" s="12"/>
      <c r="J11" s="20"/>
      <c r="K11" s="128"/>
      <c r="L11" s="128"/>
      <c r="M11" s="128"/>
      <c r="N11" s="128"/>
      <c r="O11" s="128"/>
      <c r="P11" s="128"/>
      <c r="Q11" s="128"/>
      <c r="R11" s="21"/>
      <c r="S11" s="21"/>
      <c r="T11" s="21"/>
      <c r="U11" s="21"/>
      <c r="V11" s="21"/>
      <c r="W11" s="21"/>
      <c r="X11" s="21"/>
      <c r="AU11" s="14"/>
      <c r="AV11" s="14"/>
      <c r="AW11" s="22"/>
      <c r="AX11" s="22"/>
      <c r="AZ11" s="15"/>
      <c r="BB11" s="23">
        <v>1</v>
      </c>
      <c r="BC11" s="16">
        <v>32</v>
      </c>
      <c r="BD11" s="24"/>
      <c r="BE11" s="24">
        <v>1.28</v>
      </c>
      <c r="BF11" s="16"/>
      <c r="BG11" s="25"/>
      <c r="BH11" s="26"/>
      <c r="BI11" s="16" t="s">
        <v>4</v>
      </c>
      <c r="BJ11" s="46">
        <v>16</v>
      </c>
      <c r="BK11" s="46">
        <v>3.2</v>
      </c>
    </row>
    <row r="12" spans="2:63" s="13" customFormat="1" ht="18" customHeight="1" x14ac:dyDescent="0.25">
      <c r="B12" s="12"/>
      <c r="C12" s="12"/>
      <c r="D12" s="13" t="s">
        <v>12</v>
      </c>
      <c r="K12" s="129"/>
      <c r="L12" s="130"/>
      <c r="M12" s="130"/>
      <c r="N12" s="130"/>
      <c r="O12" s="130"/>
      <c r="P12" s="130"/>
      <c r="Q12" s="130"/>
      <c r="R12" s="130"/>
      <c r="S12" s="130"/>
      <c r="T12" s="130"/>
      <c r="U12" s="131"/>
      <c r="V12" s="21"/>
      <c r="W12" s="21"/>
      <c r="X12" s="21"/>
      <c r="AA12" s="13" t="s">
        <v>16</v>
      </c>
      <c r="AH12" s="132"/>
      <c r="AI12" s="133"/>
      <c r="AJ12" s="133"/>
      <c r="AK12" s="133"/>
      <c r="AL12" s="133"/>
      <c r="AM12" s="133"/>
      <c r="AN12" s="133"/>
      <c r="AO12" s="133"/>
      <c r="AP12" s="133"/>
      <c r="AQ12" s="133"/>
      <c r="AR12" s="134"/>
      <c r="AU12" s="14"/>
      <c r="AV12" s="14"/>
      <c r="AW12" s="22"/>
      <c r="AX12" s="22"/>
      <c r="AY12" s="26"/>
      <c r="AZ12" s="15"/>
      <c r="BA12" s="26"/>
      <c r="BC12" s="25">
        <v>40</v>
      </c>
      <c r="BD12" s="27"/>
      <c r="BE12" s="27">
        <v>1.95</v>
      </c>
      <c r="BF12" s="25"/>
      <c r="BG12" s="28"/>
    </row>
    <row r="13" spans="2:63" s="26" customFormat="1" ht="18" customHeight="1" x14ac:dyDescent="0.25">
      <c r="B13" s="29"/>
      <c r="C13" s="12"/>
      <c r="D13" s="13" t="s">
        <v>13</v>
      </c>
      <c r="E13" s="13"/>
      <c r="F13" s="13"/>
      <c r="G13" s="13"/>
      <c r="H13" s="13"/>
      <c r="I13" s="13"/>
      <c r="J13" s="20"/>
      <c r="K13" s="129"/>
      <c r="L13" s="130"/>
      <c r="M13" s="130"/>
      <c r="N13" s="130"/>
      <c r="O13" s="130"/>
      <c r="P13" s="130"/>
      <c r="Q13" s="130"/>
      <c r="R13" s="130"/>
      <c r="S13" s="130"/>
      <c r="T13" s="130"/>
      <c r="U13" s="131"/>
      <c r="V13" s="21"/>
      <c r="W13" s="21"/>
      <c r="Y13" s="13" t="s">
        <v>17</v>
      </c>
      <c r="AA13" s="129"/>
      <c r="AB13" s="130"/>
      <c r="AC13" s="130"/>
      <c r="AD13" s="130"/>
      <c r="AE13" s="130"/>
      <c r="AF13" s="130"/>
      <c r="AG13" s="130"/>
      <c r="AH13" s="130"/>
      <c r="AI13" s="130"/>
      <c r="AJ13" s="130"/>
      <c r="AK13" s="130"/>
      <c r="AL13" s="130"/>
      <c r="AM13" s="130"/>
      <c r="AN13" s="130"/>
      <c r="AO13" s="130"/>
      <c r="AP13" s="130"/>
      <c r="AQ13" s="130"/>
      <c r="AR13" s="131"/>
      <c r="AS13" s="13"/>
      <c r="AT13" s="13"/>
      <c r="AU13" s="14"/>
      <c r="AV13" s="30"/>
      <c r="AZ13" s="15"/>
      <c r="BC13" s="28">
        <v>50</v>
      </c>
      <c r="BD13" s="31"/>
      <c r="BE13" s="31">
        <v>3.1</v>
      </c>
      <c r="BF13" s="28"/>
      <c r="BG13" s="28"/>
    </row>
    <row r="14" spans="2:63" s="26" customFormat="1" ht="18" customHeight="1" x14ac:dyDescent="0.25">
      <c r="B14" s="29"/>
      <c r="C14" s="12"/>
      <c r="D14" s="32" t="s">
        <v>14</v>
      </c>
      <c r="E14" s="13"/>
      <c r="F14" s="13"/>
      <c r="G14" s="13"/>
      <c r="H14" s="13"/>
      <c r="I14" s="13"/>
      <c r="J14" s="20"/>
      <c r="K14" s="129"/>
      <c r="L14" s="130"/>
      <c r="M14" s="130"/>
      <c r="N14" s="130"/>
      <c r="O14" s="130"/>
      <c r="P14" s="130"/>
      <c r="Q14" s="130"/>
      <c r="R14" s="130"/>
      <c r="S14" s="130"/>
      <c r="T14" s="130"/>
      <c r="U14" s="131"/>
      <c r="V14" s="21"/>
      <c r="W14" s="21" t="s">
        <v>5</v>
      </c>
      <c r="X14" s="21"/>
      <c r="Y14" s="13"/>
      <c r="AA14" s="129"/>
      <c r="AB14" s="130"/>
      <c r="AC14" s="130"/>
      <c r="AD14" s="130"/>
      <c r="AE14" s="130"/>
      <c r="AF14" s="130"/>
      <c r="AG14" s="130"/>
      <c r="AH14" s="130"/>
      <c r="AI14" s="130"/>
      <c r="AJ14" s="130"/>
      <c r="AK14" s="130"/>
      <c r="AL14" s="130"/>
      <c r="AM14" s="130"/>
      <c r="AN14" s="130"/>
      <c r="AO14" s="130"/>
      <c r="AP14" s="130"/>
      <c r="AQ14" s="130"/>
      <c r="AR14" s="131"/>
      <c r="AS14" s="13"/>
      <c r="AT14" s="13"/>
      <c r="AU14" s="14"/>
      <c r="AV14" s="30"/>
      <c r="AZ14" s="15"/>
      <c r="BB14" s="1"/>
      <c r="BC14" s="33">
        <v>63</v>
      </c>
      <c r="BD14" s="31"/>
      <c r="BE14" s="34">
        <v>4.95</v>
      </c>
      <c r="BF14" s="28"/>
      <c r="BG14" s="28"/>
    </row>
    <row r="15" spans="2:63" s="26" customFormat="1" ht="18" customHeight="1" x14ac:dyDescent="0.25">
      <c r="B15" s="29"/>
      <c r="C15" s="35"/>
      <c r="D15" s="36" t="s">
        <v>15</v>
      </c>
      <c r="E15" s="36"/>
      <c r="F15" s="36"/>
      <c r="G15" s="36"/>
      <c r="H15" s="36"/>
      <c r="I15" s="36"/>
      <c r="J15" s="36"/>
      <c r="K15" s="136"/>
      <c r="L15" s="137"/>
      <c r="M15" s="137"/>
      <c r="N15" s="137"/>
      <c r="O15" s="137"/>
      <c r="P15" s="137"/>
      <c r="Q15" s="137"/>
      <c r="R15" s="137"/>
      <c r="S15" s="137"/>
      <c r="T15" s="137"/>
      <c r="U15" s="138"/>
      <c r="V15" s="37"/>
      <c r="W15" s="37" t="s">
        <v>18</v>
      </c>
      <c r="X15" s="37"/>
      <c r="Y15" s="37"/>
      <c r="Z15" s="37"/>
      <c r="AA15" s="37"/>
      <c r="AB15" s="37"/>
      <c r="AC15" s="37"/>
      <c r="AD15" s="37"/>
      <c r="AE15" s="37"/>
      <c r="AF15" s="37"/>
      <c r="AG15" s="37"/>
      <c r="AH15" s="37"/>
      <c r="AI15" s="37"/>
      <c r="AJ15" s="36"/>
      <c r="AK15" s="37" t="s">
        <v>19</v>
      </c>
      <c r="AL15" s="37"/>
      <c r="AM15" s="37"/>
      <c r="AN15" s="37"/>
      <c r="AO15" s="38"/>
      <c r="AP15" s="36"/>
      <c r="AQ15" s="139"/>
      <c r="AR15" s="140"/>
      <c r="AS15" s="37" t="s">
        <v>6</v>
      </c>
      <c r="AT15" s="37"/>
      <c r="AU15" s="39"/>
      <c r="AV15" s="30"/>
      <c r="AZ15" s="15"/>
      <c r="BB15" s="13"/>
      <c r="BC15" s="33">
        <v>75</v>
      </c>
      <c r="BD15" s="31">
        <v>8.3000000000000007</v>
      </c>
      <c r="BE15" s="34">
        <v>7.22</v>
      </c>
      <c r="BF15" s="28"/>
      <c r="BG15" s="28"/>
    </row>
    <row r="16" spans="2:63" s="26" customFormat="1" ht="8.1" customHeight="1" x14ac:dyDescent="0.25">
      <c r="B16" s="29"/>
      <c r="C16" s="13"/>
      <c r="D16" s="40"/>
      <c r="E16" s="13"/>
      <c r="F16" s="13"/>
      <c r="G16" s="13"/>
      <c r="H16" s="13"/>
      <c r="I16" s="13"/>
      <c r="J16" s="13"/>
      <c r="K16" s="41"/>
      <c r="L16" s="41"/>
      <c r="M16" s="32"/>
      <c r="N16" s="13"/>
      <c r="O16" s="13"/>
      <c r="P16" s="13"/>
      <c r="Q16" s="13"/>
      <c r="R16" s="13"/>
      <c r="S16" s="13"/>
      <c r="T16" s="13"/>
      <c r="U16" s="13"/>
      <c r="V16" s="13"/>
      <c r="W16" s="13"/>
      <c r="X16" s="13"/>
      <c r="Y16" s="13"/>
      <c r="Z16" s="13"/>
      <c r="AA16" s="13"/>
      <c r="AB16" s="42"/>
      <c r="AC16" s="42"/>
      <c r="AD16" s="42"/>
      <c r="AE16" s="42"/>
      <c r="AF16" s="42"/>
      <c r="AG16" s="42"/>
      <c r="AH16" s="42"/>
      <c r="AI16" s="42"/>
      <c r="AJ16" s="42"/>
      <c r="AK16" s="42"/>
      <c r="AL16" s="42"/>
      <c r="AM16" s="42"/>
      <c r="AN16" s="42"/>
      <c r="AO16" s="42"/>
      <c r="AP16" s="42"/>
      <c r="AQ16" s="42"/>
      <c r="AR16" s="42"/>
      <c r="AS16" s="42"/>
      <c r="AT16" s="42"/>
      <c r="AU16" s="42"/>
      <c r="AV16" s="30"/>
      <c r="AZ16" s="15"/>
      <c r="BB16" s="13"/>
      <c r="BC16" s="33">
        <v>90</v>
      </c>
      <c r="BD16" s="31">
        <v>12.01</v>
      </c>
      <c r="BE16" s="34">
        <v>10.35</v>
      </c>
      <c r="BF16" s="28"/>
      <c r="BG16" s="28"/>
    </row>
    <row r="17" spans="2:64" s="26" customFormat="1" ht="18" customHeight="1" x14ac:dyDescent="0.25">
      <c r="B17" s="29"/>
      <c r="C17" s="9"/>
      <c r="D17" s="43" t="s">
        <v>20</v>
      </c>
      <c r="E17" s="10"/>
      <c r="F17" s="10"/>
      <c r="G17" s="10"/>
      <c r="H17" s="10"/>
      <c r="I17" s="10"/>
      <c r="J17" s="10"/>
      <c r="K17" s="10"/>
      <c r="L17" s="10"/>
      <c r="M17" s="10"/>
      <c r="N17" s="10"/>
      <c r="O17" s="10"/>
      <c r="P17" s="10"/>
      <c r="Q17" s="10"/>
      <c r="R17" s="10"/>
      <c r="S17" s="10"/>
      <c r="T17" s="10"/>
      <c r="U17" s="10"/>
      <c r="V17" s="10"/>
      <c r="W17" s="10"/>
      <c r="X17" s="10"/>
      <c r="Y17" s="10"/>
      <c r="Z17" s="10"/>
      <c r="AA17" s="11"/>
      <c r="AB17" s="13"/>
      <c r="AC17" s="13"/>
      <c r="AD17" s="13"/>
      <c r="AE17" s="13"/>
      <c r="AF17" s="13"/>
      <c r="AG17" s="13"/>
      <c r="AH17" s="13"/>
      <c r="AI17" s="13"/>
      <c r="AJ17" s="13"/>
      <c r="AK17" s="13"/>
      <c r="AL17" s="13"/>
      <c r="AM17" s="13"/>
      <c r="AN17" s="13"/>
      <c r="AO17" s="13"/>
      <c r="AP17" s="13"/>
      <c r="AQ17" s="13"/>
      <c r="AR17" s="13"/>
      <c r="AS17" s="13"/>
      <c r="AT17" s="13"/>
      <c r="AU17" s="11"/>
      <c r="AV17" s="30"/>
      <c r="AZ17" s="15"/>
      <c r="BC17" s="33">
        <v>110</v>
      </c>
      <c r="BD17" s="31">
        <v>18.02</v>
      </c>
      <c r="BE17" s="34">
        <v>15.57</v>
      </c>
      <c r="BF17" s="28"/>
      <c r="BG17" s="28"/>
    </row>
    <row r="18" spans="2:64" s="26" customFormat="1" ht="18" customHeight="1" x14ac:dyDescent="0.25">
      <c r="B18" s="29"/>
      <c r="C18" s="12"/>
      <c r="D18" s="32" t="s">
        <v>24</v>
      </c>
      <c r="E18" s="13"/>
      <c r="F18" s="13"/>
      <c r="G18" s="13"/>
      <c r="H18" s="13"/>
      <c r="I18" s="13"/>
      <c r="J18" s="13"/>
      <c r="K18" s="13"/>
      <c r="L18" s="13"/>
      <c r="M18" s="13"/>
      <c r="N18" s="13"/>
      <c r="O18" s="129"/>
      <c r="P18" s="141"/>
      <c r="Q18" s="141"/>
      <c r="R18" s="141"/>
      <c r="S18" s="141"/>
      <c r="T18" s="141"/>
      <c r="U18" s="141"/>
      <c r="V18" s="141"/>
      <c r="W18" s="142"/>
      <c r="X18" s="20"/>
      <c r="Y18" s="13"/>
      <c r="Z18" s="13"/>
      <c r="AA18" s="14"/>
      <c r="AB18" s="13"/>
      <c r="AC18" s="13"/>
      <c r="AD18" s="13"/>
      <c r="AE18" s="13"/>
      <c r="AF18" s="13"/>
      <c r="AG18" s="13"/>
      <c r="AH18" s="13"/>
      <c r="AI18" s="13"/>
      <c r="AJ18" s="13"/>
      <c r="AK18" s="13"/>
      <c r="AL18" s="13"/>
      <c r="AM18" s="13"/>
      <c r="AN18" s="13"/>
      <c r="AO18" s="13"/>
      <c r="AP18" s="13"/>
      <c r="AQ18" s="13"/>
      <c r="AR18" s="13"/>
      <c r="AS18" s="13"/>
      <c r="AT18" s="13"/>
      <c r="AU18" s="14"/>
      <c r="AV18" s="30"/>
      <c r="AZ18" s="15"/>
      <c r="BB18" s="1"/>
      <c r="BC18" s="33">
        <v>125</v>
      </c>
      <c r="BD18" s="31">
        <v>23.76</v>
      </c>
      <c r="BE18" s="34">
        <v>20.04</v>
      </c>
      <c r="BF18" s="28"/>
      <c r="BG18" s="28"/>
      <c r="BH18" s="1" t="s">
        <v>47</v>
      </c>
      <c r="BI18" s="33"/>
      <c r="BJ18" s="44"/>
      <c r="BK18" s="44"/>
      <c r="BL18" s="28"/>
    </row>
    <row r="19" spans="2:64" s="26" customFormat="1" ht="18" customHeight="1" x14ac:dyDescent="0.25">
      <c r="B19" s="29"/>
      <c r="C19" s="12"/>
      <c r="D19" s="32"/>
      <c r="E19" s="13"/>
      <c r="F19" s="13"/>
      <c r="G19" s="13"/>
      <c r="H19" s="13"/>
      <c r="I19" s="13"/>
      <c r="J19" s="13"/>
      <c r="K19" s="13"/>
      <c r="L19" s="13"/>
      <c r="M19" s="13"/>
      <c r="N19" s="13"/>
      <c r="O19" s="13"/>
      <c r="P19" s="13"/>
      <c r="Q19" s="13"/>
      <c r="R19" s="13"/>
      <c r="S19" s="13"/>
      <c r="T19" s="13"/>
      <c r="U19" s="13"/>
      <c r="V19" s="13"/>
      <c r="W19" s="13"/>
      <c r="X19" s="13"/>
      <c r="Y19" s="13"/>
      <c r="Z19" s="13"/>
      <c r="AA19" s="14"/>
      <c r="AB19" s="13"/>
      <c r="AC19" s="13"/>
      <c r="AD19" s="13"/>
      <c r="AE19" s="13"/>
      <c r="AF19" s="13"/>
      <c r="AG19" s="13"/>
      <c r="AH19" s="13"/>
      <c r="AI19" s="13"/>
      <c r="AJ19" s="13"/>
      <c r="AK19" s="13"/>
      <c r="AL19" s="13"/>
      <c r="AM19" s="13"/>
      <c r="AN19" s="13"/>
      <c r="AO19" s="13"/>
      <c r="AP19" s="13"/>
      <c r="AQ19" s="13"/>
      <c r="AR19" s="13"/>
      <c r="AS19" s="13"/>
      <c r="AT19" s="13"/>
      <c r="AU19" s="14"/>
      <c r="AV19" s="30"/>
      <c r="AZ19" s="15"/>
      <c r="BB19" s="13"/>
      <c r="BC19" s="33">
        <v>140</v>
      </c>
      <c r="BD19" s="31">
        <v>29.81</v>
      </c>
      <c r="BE19" s="34">
        <v>25.39</v>
      </c>
      <c r="BF19" s="28"/>
      <c r="BG19" s="28"/>
      <c r="BH19" s="13" t="s">
        <v>86</v>
      </c>
      <c r="BI19" s="33"/>
      <c r="BJ19" s="44"/>
      <c r="BK19" s="44">
        <v>2</v>
      </c>
      <c r="BL19" s="45" t="s">
        <v>38</v>
      </c>
    </row>
    <row r="20" spans="2:64" s="26" customFormat="1" ht="18" customHeight="1" x14ac:dyDescent="0.25">
      <c r="B20" s="29"/>
      <c r="C20" s="12"/>
      <c r="D20" s="13" t="s">
        <v>21</v>
      </c>
      <c r="E20" s="13"/>
      <c r="F20" s="13"/>
      <c r="G20" s="13"/>
      <c r="H20" s="13"/>
      <c r="I20" s="13"/>
      <c r="J20" s="143"/>
      <c r="K20" s="143"/>
      <c r="L20" s="143"/>
      <c r="M20" s="143"/>
      <c r="N20" s="143"/>
      <c r="O20" s="143"/>
      <c r="P20" s="143"/>
      <c r="Q20" s="13"/>
      <c r="R20" s="13"/>
      <c r="S20" s="13"/>
      <c r="T20" s="13"/>
      <c r="U20" s="13"/>
      <c r="V20" s="13"/>
      <c r="W20" s="13"/>
      <c r="X20" s="13"/>
      <c r="Y20" s="13"/>
      <c r="Z20" s="13"/>
      <c r="AA20" s="14"/>
      <c r="AB20" s="13"/>
      <c r="AC20" s="13"/>
      <c r="AD20" s="13"/>
      <c r="AE20" s="13"/>
      <c r="AF20" s="13"/>
      <c r="AG20" s="13"/>
      <c r="AH20" s="13"/>
      <c r="AI20" s="13"/>
      <c r="AJ20" s="13"/>
      <c r="AK20" s="13"/>
      <c r="AL20" s="13"/>
      <c r="AM20" s="13"/>
      <c r="AN20" s="13"/>
      <c r="AO20" s="13"/>
      <c r="AP20" s="13"/>
      <c r="AQ20" s="13"/>
      <c r="AR20" s="13"/>
      <c r="AS20" s="13"/>
      <c r="AT20" s="13"/>
      <c r="AU20" s="14"/>
      <c r="AV20" s="30"/>
      <c r="AZ20" s="15"/>
      <c r="BC20" s="33">
        <v>160</v>
      </c>
      <c r="BD20" s="34">
        <v>38.93</v>
      </c>
      <c r="BE20" s="34">
        <v>32.9</v>
      </c>
      <c r="BF20" s="28"/>
      <c r="BG20" s="28"/>
      <c r="BJ20" s="19"/>
      <c r="BK20" s="46"/>
      <c r="BL20" s="45"/>
    </row>
    <row r="21" spans="2:64" s="26" customFormat="1" ht="18" customHeight="1" x14ac:dyDescent="0.25">
      <c r="B21" s="29"/>
      <c r="C21" s="12"/>
      <c r="D21" s="26" t="s">
        <v>26</v>
      </c>
      <c r="E21" s="13"/>
      <c r="F21" s="13"/>
      <c r="G21" s="13"/>
      <c r="H21" s="13"/>
      <c r="I21" s="13"/>
      <c r="J21" s="41"/>
      <c r="K21" s="41"/>
      <c r="M21" s="13"/>
      <c r="N21" s="13" t="s">
        <v>7</v>
      </c>
      <c r="O21" s="13"/>
      <c r="P21" s="13"/>
      <c r="Q21" s="13"/>
      <c r="W21" s="13"/>
      <c r="X21" s="13"/>
      <c r="Y21" s="13"/>
      <c r="Z21" s="13"/>
      <c r="AA21" s="14"/>
      <c r="AB21" s="13"/>
      <c r="AC21" s="13"/>
      <c r="AD21" s="13"/>
      <c r="AE21" s="13"/>
      <c r="AF21" s="13"/>
      <c r="AG21" s="13"/>
      <c r="AH21" s="13"/>
      <c r="AI21" s="13"/>
      <c r="AJ21" s="13"/>
      <c r="AK21" s="13"/>
      <c r="AL21" s="13"/>
      <c r="AM21" s="13"/>
      <c r="AN21" s="13"/>
      <c r="AO21" s="13"/>
      <c r="AP21" s="13"/>
      <c r="AQ21" s="13"/>
      <c r="AR21" s="13"/>
      <c r="AS21" s="13"/>
      <c r="AT21" s="13"/>
      <c r="AU21" s="14"/>
      <c r="AV21" s="30"/>
      <c r="AZ21" s="15"/>
      <c r="BB21" s="1"/>
      <c r="BC21" s="33">
        <v>180</v>
      </c>
      <c r="BD21" s="34">
        <v>49.26</v>
      </c>
      <c r="BE21" s="34">
        <v>41.79</v>
      </c>
      <c r="BF21" s="28"/>
      <c r="BG21" s="28"/>
      <c r="BK21" s="46"/>
      <c r="BL21" s="45"/>
    </row>
    <row r="22" spans="2:64" s="26" customFormat="1" ht="18" customHeight="1" x14ac:dyDescent="0.25">
      <c r="B22" s="29"/>
      <c r="C22" s="12"/>
      <c r="D22" s="32" t="s">
        <v>27</v>
      </c>
      <c r="E22" s="13"/>
      <c r="F22" s="13"/>
      <c r="G22" s="41"/>
      <c r="H22" s="13"/>
      <c r="I22" s="13"/>
      <c r="J22" s="13"/>
      <c r="K22" s="13"/>
      <c r="L22" s="13"/>
      <c r="M22" s="13"/>
      <c r="N22" s="13"/>
      <c r="O22" s="13"/>
      <c r="P22" s="13"/>
      <c r="Q22" s="40" t="s">
        <v>8</v>
      </c>
      <c r="S22" s="144">
        <f>INDEX(BI10:BJ11,BH10,2)</f>
        <v>10</v>
      </c>
      <c r="T22" s="145"/>
      <c r="U22" s="13" t="s">
        <v>9</v>
      </c>
      <c r="V22" s="13"/>
      <c r="W22" s="13"/>
      <c r="X22" s="13"/>
      <c r="Y22" s="13"/>
      <c r="Z22" s="13"/>
      <c r="AA22" s="14"/>
      <c r="AB22" s="13"/>
      <c r="AC22" s="13"/>
      <c r="AD22" s="13"/>
      <c r="AE22" s="13"/>
      <c r="AF22" s="13"/>
      <c r="AG22" s="13"/>
      <c r="AH22" s="13"/>
      <c r="AI22" s="13"/>
      <c r="AJ22" s="13"/>
      <c r="AK22" s="13"/>
      <c r="AL22" s="13"/>
      <c r="AM22" s="13"/>
      <c r="AN22" s="13"/>
      <c r="AO22" s="13"/>
      <c r="AP22" s="13"/>
      <c r="AQ22" s="13"/>
      <c r="AR22" s="13"/>
      <c r="AS22" s="13"/>
      <c r="AT22" s="13"/>
      <c r="AU22" s="14"/>
      <c r="AV22" s="30"/>
      <c r="AZ22" s="15"/>
      <c r="BB22" s="13"/>
      <c r="BC22" s="33">
        <v>200</v>
      </c>
      <c r="BD22" s="34">
        <v>60.81</v>
      </c>
      <c r="BE22" s="34">
        <v>51.74</v>
      </c>
      <c r="BF22" s="28"/>
      <c r="BG22" s="28"/>
      <c r="BH22" s="40"/>
      <c r="BJ22" s="19"/>
      <c r="BK22" s="46"/>
    </row>
    <row r="23" spans="2:64" s="26" customFormat="1" ht="18" customHeight="1" x14ac:dyDescent="0.25">
      <c r="B23" s="29"/>
      <c r="C23" s="12"/>
      <c r="D23" s="32" t="s">
        <v>22</v>
      </c>
      <c r="E23" s="13"/>
      <c r="F23" s="13"/>
      <c r="G23" s="13"/>
      <c r="H23" s="13"/>
      <c r="I23" s="13"/>
      <c r="J23" s="13"/>
      <c r="K23" s="13"/>
      <c r="L23" s="13"/>
      <c r="O23" s="146"/>
      <c r="P23" s="146"/>
      <c r="Q23" s="13" t="s">
        <v>28</v>
      </c>
      <c r="R23" s="13"/>
      <c r="S23" s="13"/>
      <c r="T23" s="13"/>
      <c r="U23" s="13"/>
      <c r="V23" s="13"/>
      <c r="W23" s="13"/>
      <c r="X23" s="13"/>
      <c r="Y23" s="13"/>
      <c r="Z23" s="13"/>
      <c r="AA23" s="14"/>
      <c r="AB23" s="13"/>
      <c r="AC23" s="13"/>
      <c r="AD23" s="13"/>
      <c r="AE23" s="13"/>
      <c r="AF23" s="13"/>
      <c r="AG23" s="13"/>
      <c r="AH23" s="13"/>
      <c r="AI23" s="13"/>
      <c r="AJ23" s="13"/>
      <c r="AK23" s="13"/>
      <c r="AL23" s="13"/>
      <c r="AM23" s="13"/>
      <c r="AN23" s="13"/>
      <c r="AO23" s="13"/>
      <c r="AP23" s="13"/>
      <c r="AQ23" s="13"/>
      <c r="AR23" s="13"/>
      <c r="AS23" s="13"/>
      <c r="AT23" s="13"/>
      <c r="AU23" s="14"/>
      <c r="AV23" s="30"/>
      <c r="AZ23" s="15"/>
      <c r="BC23" s="33">
        <v>225</v>
      </c>
      <c r="BD23" s="34">
        <v>76.959999999999994</v>
      </c>
      <c r="BE23" s="34">
        <v>65.41</v>
      </c>
      <c r="BF23" s="28"/>
      <c r="BG23" s="28"/>
    </row>
    <row r="24" spans="2:64" s="26" customFormat="1" ht="18" customHeight="1" x14ac:dyDescent="0.25">
      <c r="B24" s="29"/>
      <c r="C24" s="12"/>
      <c r="D24" s="32" t="s">
        <v>23</v>
      </c>
      <c r="E24" s="13"/>
      <c r="F24" s="13"/>
      <c r="G24" s="13"/>
      <c r="H24" s="13"/>
      <c r="I24" s="13"/>
      <c r="J24" s="13"/>
      <c r="K24" s="13"/>
      <c r="L24" s="13"/>
      <c r="O24" s="146"/>
      <c r="P24" s="146"/>
      <c r="Q24" s="13" t="s">
        <v>28</v>
      </c>
      <c r="R24" s="13"/>
      <c r="S24" s="13"/>
      <c r="T24" s="13"/>
      <c r="U24" s="13"/>
      <c r="V24" s="13"/>
      <c r="W24" s="13"/>
      <c r="X24" s="13"/>
      <c r="Y24" s="13"/>
      <c r="Z24" s="13"/>
      <c r="AA24" s="14"/>
      <c r="AB24" s="13"/>
      <c r="AC24" s="13"/>
      <c r="AD24" s="13"/>
      <c r="AE24" s="13"/>
      <c r="AF24" s="13"/>
      <c r="AG24" s="13"/>
      <c r="AH24" s="13"/>
      <c r="AI24" s="13"/>
      <c r="AJ24" s="13"/>
      <c r="AK24" s="13"/>
      <c r="AL24" s="13"/>
      <c r="AM24" s="13"/>
      <c r="AN24" s="13"/>
      <c r="AO24" s="13"/>
      <c r="AP24" s="13"/>
      <c r="AQ24" s="13"/>
      <c r="AR24" s="13"/>
      <c r="AS24" s="13"/>
      <c r="AT24" s="13"/>
      <c r="AU24" s="14"/>
      <c r="AV24" s="30"/>
      <c r="AZ24" s="15"/>
      <c r="BB24" s="1"/>
      <c r="BC24" s="33">
        <v>250</v>
      </c>
      <c r="BD24" s="34">
        <v>95.9</v>
      </c>
      <c r="BE24" s="34">
        <v>81.27</v>
      </c>
      <c r="BF24" s="28"/>
      <c r="BG24" s="28"/>
    </row>
    <row r="25" spans="2:64" s="26" customFormat="1" ht="18" customHeight="1" x14ac:dyDescent="0.25">
      <c r="B25" s="29"/>
      <c r="C25" s="35"/>
      <c r="D25" s="36"/>
      <c r="E25" s="36"/>
      <c r="F25" s="36"/>
      <c r="G25" s="36"/>
      <c r="H25" s="36"/>
      <c r="I25" s="36"/>
      <c r="J25" s="36"/>
      <c r="K25" s="36"/>
      <c r="L25" s="36"/>
      <c r="M25" s="36"/>
      <c r="N25" s="36"/>
      <c r="O25" s="36"/>
      <c r="P25" s="36"/>
      <c r="Q25" s="36"/>
      <c r="R25" s="36"/>
      <c r="S25" s="36"/>
      <c r="T25" s="36"/>
      <c r="U25" s="37"/>
      <c r="V25" s="37"/>
      <c r="W25" s="37"/>
      <c r="X25" s="37"/>
      <c r="Y25" s="37"/>
      <c r="Z25" s="37"/>
      <c r="AA25" s="39"/>
      <c r="AB25" s="13"/>
      <c r="AC25" s="13"/>
      <c r="AD25" s="21"/>
      <c r="AE25" s="21"/>
      <c r="AF25" s="21"/>
      <c r="AG25" s="21"/>
      <c r="AH25" s="21"/>
      <c r="AI25" s="21"/>
      <c r="AJ25" s="13"/>
      <c r="AK25" s="13"/>
      <c r="AL25" s="13"/>
      <c r="AM25" s="13"/>
      <c r="AN25" s="13"/>
      <c r="AO25" s="13"/>
      <c r="AP25" s="13"/>
      <c r="AQ25" s="13"/>
      <c r="AR25" s="13"/>
      <c r="AS25" s="13"/>
      <c r="AT25" s="13"/>
      <c r="AU25" s="14"/>
      <c r="AV25" s="30"/>
      <c r="AZ25" s="15"/>
      <c r="BB25" s="13"/>
      <c r="BC25" s="33">
        <v>280</v>
      </c>
      <c r="BD25" s="34">
        <v>120.17</v>
      </c>
      <c r="BE25" s="34">
        <v>102.17</v>
      </c>
      <c r="BF25" s="28"/>
      <c r="BG25" s="28"/>
    </row>
    <row r="26" spans="2:64" s="26" customFormat="1" ht="18" customHeight="1" x14ac:dyDescent="0.25">
      <c r="B26" s="29"/>
      <c r="C26" s="9"/>
      <c r="D26" s="43" t="s">
        <v>29</v>
      </c>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4"/>
      <c r="AV26" s="30"/>
      <c r="AZ26" s="15"/>
      <c r="BC26" s="33">
        <v>315</v>
      </c>
      <c r="BD26" s="34">
        <v>151.94</v>
      </c>
      <c r="BE26" s="34">
        <v>129.22</v>
      </c>
      <c r="BF26" s="28"/>
      <c r="BG26" s="28"/>
    </row>
    <row r="27" spans="2:64" s="26" customFormat="1" ht="18" customHeight="1" x14ac:dyDescent="0.25">
      <c r="B27" s="29"/>
      <c r="C27" s="12"/>
      <c r="D27" s="47" t="s">
        <v>30</v>
      </c>
      <c r="Y27" s="13"/>
      <c r="Z27" s="13"/>
      <c r="AA27" s="13"/>
      <c r="AB27" s="13"/>
      <c r="AC27" s="13"/>
      <c r="AD27" s="13"/>
      <c r="AE27" s="13"/>
      <c r="AF27" s="13"/>
      <c r="AG27" s="13"/>
      <c r="AH27" s="13"/>
      <c r="AI27" s="13"/>
      <c r="AJ27" s="13"/>
      <c r="AK27" s="13"/>
      <c r="AL27" s="13"/>
      <c r="AM27" s="13"/>
      <c r="AN27" s="13"/>
      <c r="AO27" s="13"/>
      <c r="AP27" s="13"/>
      <c r="AQ27" s="13"/>
      <c r="AR27" s="13"/>
      <c r="AS27" s="13"/>
      <c r="AT27" s="13"/>
      <c r="AU27" s="14"/>
      <c r="AV27" s="30"/>
      <c r="AZ27" s="15"/>
      <c r="BB27" s="1"/>
      <c r="BC27" s="33">
        <v>355</v>
      </c>
      <c r="BD27" s="34">
        <v>192.81</v>
      </c>
      <c r="BE27" s="34">
        <v>164.48</v>
      </c>
      <c r="BF27" s="28"/>
      <c r="BG27" s="28"/>
    </row>
    <row r="28" spans="2:64" s="26" customFormat="1" ht="18" customHeight="1" x14ac:dyDescent="0.25">
      <c r="B28" s="29"/>
      <c r="C28" s="12"/>
      <c r="D28" s="47" t="s">
        <v>31</v>
      </c>
      <c r="F28" s="13"/>
      <c r="G28" s="13"/>
      <c r="H28" s="13"/>
      <c r="I28" s="13"/>
      <c r="J28" s="13"/>
      <c r="K28" s="13"/>
      <c r="L28" s="13"/>
      <c r="M28" s="13"/>
      <c r="N28" s="13"/>
      <c r="O28" s="13"/>
      <c r="P28" s="13"/>
      <c r="Q28" s="13"/>
      <c r="R28" s="13"/>
      <c r="S28" s="13"/>
      <c r="AE28" s="48"/>
      <c r="AO28" s="13"/>
      <c r="AP28" s="13"/>
      <c r="AQ28" s="13"/>
      <c r="AR28" s="13"/>
      <c r="AS28" s="13"/>
      <c r="AT28" s="13"/>
      <c r="AU28" s="14"/>
      <c r="AV28" s="30"/>
      <c r="AZ28" s="15"/>
      <c r="BB28" s="13"/>
      <c r="BC28" s="33">
        <v>400</v>
      </c>
      <c r="BD28" s="34">
        <v>246.02</v>
      </c>
      <c r="BE28" s="34">
        <v>208.76</v>
      </c>
      <c r="BF28" s="28"/>
      <c r="BG28" s="28"/>
    </row>
    <row r="29" spans="2:64" s="26" customFormat="1" ht="18" customHeight="1" x14ac:dyDescent="0.25">
      <c r="B29" s="29"/>
      <c r="C29" s="12"/>
      <c r="D29" s="47" t="s">
        <v>32</v>
      </c>
      <c r="T29" s="13"/>
      <c r="U29" s="13"/>
      <c r="V29" s="13"/>
      <c r="W29" s="13"/>
      <c r="AE29" s="49"/>
      <c r="AO29" s="13"/>
      <c r="AP29" s="13"/>
      <c r="AQ29" s="13"/>
      <c r="AR29" s="13"/>
      <c r="AS29" s="13"/>
      <c r="AT29" s="13"/>
      <c r="AU29" s="14"/>
      <c r="AV29" s="30"/>
      <c r="AZ29" s="15"/>
      <c r="BD29" s="19"/>
      <c r="BE29" s="19"/>
    </row>
    <row r="30" spans="2:64" s="26" customFormat="1" ht="17.25" customHeight="1" x14ac:dyDescent="0.25">
      <c r="B30" s="29"/>
      <c r="C30" s="50"/>
      <c r="D30" s="47" t="s">
        <v>33</v>
      </c>
      <c r="T30" s="51"/>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4"/>
      <c r="AV30" s="30"/>
      <c r="AZ30" s="15"/>
    </row>
    <row r="31" spans="2:64" s="26" customFormat="1" ht="18" customHeight="1" x14ac:dyDescent="0.25">
      <c r="B31" s="29"/>
      <c r="C31" s="50"/>
      <c r="D31" s="52" t="s">
        <v>34</v>
      </c>
      <c r="Y31" s="13"/>
      <c r="Z31" s="13"/>
      <c r="AA31" s="13"/>
      <c r="AB31" s="13"/>
      <c r="AC31" s="13"/>
      <c r="AE31" s="13"/>
      <c r="AF31" s="13"/>
      <c r="AG31" s="13"/>
      <c r="AH31" s="13"/>
      <c r="AI31" s="13"/>
      <c r="AJ31" s="13"/>
      <c r="AK31" s="13"/>
      <c r="AL31" s="13"/>
      <c r="AM31" s="13"/>
      <c r="AN31" s="13"/>
      <c r="AO31" s="13"/>
      <c r="AP31" s="13"/>
      <c r="AQ31" s="13"/>
      <c r="AR31" s="13"/>
      <c r="AS31" s="13"/>
      <c r="AT31" s="13"/>
      <c r="AU31" s="14"/>
      <c r="AV31" s="30"/>
      <c r="AZ31" s="53"/>
    </row>
    <row r="32" spans="2:64" s="26" customFormat="1" ht="18" customHeight="1" x14ac:dyDescent="0.25">
      <c r="B32" s="29"/>
      <c r="C32" s="50"/>
      <c r="D32" s="13" t="s">
        <v>35</v>
      </c>
      <c r="E32" s="13"/>
      <c r="F32" s="13"/>
      <c r="G32" s="13"/>
      <c r="H32" s="13"/>
      <c r="I32" s="13"/>
      <c r="J32" s="13"/>
      <c r="K32" s="13"/>
      <c r="L32" s="13"/>
      <c r="M32" s="147"/>
      <c r="N32" s="147"/>
      <c r="O32" s="13"/>
      <c r="P32" s="13" t="s">
        <v>36</v>
      </c>
      <c r="Q32" s="13"/>
      <c r="R32" s="13"/>
      <c r="S32" s="13"/>
      <c r="T32" s="13"/>
      <c r="U32" s="13"/>
      <c r="V32" s="13"/>
      <c r="W32" s="13"/>
      <c r="X32" s="13"/>
      <c r="Y32" s="13"/>
      <c r="Z32" s="13"/>
      <c r="AA32" s="13"/>
      <c r="AB32" s="13"/>
      <c r="AC32" s="13"/>
      <c r="AF32" s="13"/>
      <c r="AG32" s="13"/>
      <c r="AH32" s="13"/>
      <c r="AI32" s="13"/>
      <c r="AJ32" s="13"/>
      <c r="AK32" s="13"/>
      <c r="AL32" s="13"/>
      <c r="AM32" s="13"/>
      <c r="AN32" s="13"/>
      <c r="AO32" s="13"/>
      <c r="AP32" s="13"/>
      <c r="AQ32" s="13"/>
      <c r="AR32" s="13"/>
      <c r="AS32" s="13"/>
      <c r="AT32" s="13"/>
      <c r="AU32" s="14"/>
      <c r="AV32" s="30"/>
      <c r="AZ32" s="54"/>
      <c r="BD32" s="19"/>
      <c r="BE32" s="19"/>
    </row>
    <row r="33" spans="2:57" s="26" customFormat="1" ht="18" customHeight="1" x14ac:dyDescent="0.25">
      <c r="B33" s="29"/>
      <c r="C33" s="50"/>
      <c r="D33" s="32" t="s">
        <v>37</v>
      </c>
      <c r="E33" s="13"/>
      <c r="F33" s="13"/>
      <c r="G33" s="13"/>
      <c r="H33" s="13"/>
      <c r="I33" s="13"/>
      <c r="J33" s="13"/>
      <c r="K33" s="13"/>
      <c r="L33" s="13"/>
      <c r="M33" s="13"/>
      <c r="N33" s="13"/>
      <c r="P33" s="13"/>
      <c r="Q33" s="13"/>
      <c r="R33" s="55"/>
      <c r="T33" s="147"/>
      <c r="U33" s="147"/>
      <c r="W33" s="26" t="s">
        <v>38</v>
      </c>
      <c r="X33" s="21"/>
      <c r="AN33" s="13"/>
      <c r="AO33" s="13"/>
      <c r="AP33" s="13"/>
      <c r="AQ33" s="13"/>
      <c r="AR33" s="13"/>
      <c r="AS33" s="13"/>
      <c r="AT33" s="13"/>
      <c r="AU33" s="14"/>
      <c r="AV33" s="30"/>
      <c r="AZ33" s="54"/>
      <c r="BD33" s="19"/>
      <c r="BE33" s="19"/>
    </row>
    <row r="34" spans="2:57" s="26" customFormat="1" ht="18" customHeight="1" x14ac:dyDescent="0.25">
      <c r="B34" s="29"/>
      <c r="C34" s="50"/>
      <c r="D34" s="32" t="s">
        <v>39</v>
      </c>
      <c r="E34" s="13"/>
      <c r="F34" s="13"/>
      <c r="G34" s="13"/>
      <c r="H34" s="13"/>
      <c r="I34" s="13"/>
      <c r="J34" s="13"/>
      <c r="S34" s="102" t="s">
        <v>42</v>
      </c>
      <c r="T34" s="135"/>
      <c r="U34" s="135"/>
      <c r="W34" s="26" t="s">
        <v>38</v>
      </c>
      <c r="Y34" s="13" t="s">
        <v>40</v>
      </c>
      <c r="AN34" s="13"/>
      <c r="AO34" s="13"/>
      <c r="AP34" s="13"/>
      <c r="AQ34" s="13"/>
      <c r="AR34" s="13"/>
      <c r="AS34" s="13"/>
      <c r="AT34" s="13"/>
      <c r="AU34" s="14"/>
      <c r="AV34" s="30"/>
      <c r="AZ34" s="54"/>
      <c r="BD34" s="19"/>
      <c r="BE34" s="19"/>
    </row>
    <row r="35" spans="2:57" s="26" customFormat="1" ht="18" customHeight="1" x14ac:dyDescent="0.3">
      <c r="B35" s="29"/>
      <c r="C35" s="50"/>
      <c r="D35" s="26" t="s">
        <v>41</v>
      </c>
      <c r="F35" s="19"/>
      <c r="T35" s="148" t="str">
        <f>IF(T34="","",IF(T33=0,T34+BK19,T34+T33))</f>
        <v/>
      </c>
      <c r="U35" s="148"/>
      <c r="W35" s="26" t="s">
        <v>38</v>
      </c>
      <c r="AN35" s="13"/>
      <c r="AO35" s="13"/>
      <c r="AP35" s="13"/>
      <c r="AQ35" s="13"/>
      <c r="AR35" s="13"/>
      <c r="AS35" s="13"/>
      <c r="AT35" s="13"/>
      <c r="AU35" s="14"/>
      <c r="AV35" s="30"/>
      <c r="AZ35" s="54"/>
      <c r="BD35" s="19"/>
      <c r="BE35" s="19"/>
    </row>
    <row r="36" spans="2:57" s="26" customFormat="1" ht="18" customHeight="1" x14ac:dyDescent="0.25">
      <c r="B36" s="29"/>
      <c r="C36" s="50"/>
      <c r="D36" s="26" t="s">
        <v>43</v>
      </c>
      <c r="T36" s="148" t="str">
        <f>IF(T34="","",IF(T33=0,MAX(MIN(T35*1.5,T35+5),10),MAX(T35+1,10)))</f>
        <v/>
      </c>
      <c r="U36" s="148"/>
      <c r="W36" s="26" t="s">
        <v>38</v>
      </c>
      <c r="AN36" s="13"/>
      <c r="AO36" s="13"/>
      <c r="AP36" s="13"/>
      <c r="AQ36" s="13"/>
      <c r="AR36" s="13"/>
      <c r="AS36" s="13"/>
      <c r="AT36" s="13"/>
      <c r="AU36" s="14"/>
      <c r="AV36" s="30"/>
      <c r="AZ36" s="54"/>
      <c r="BD36" s="56"/>
      <c r="BE36" s="56"/>
    </row>
    <row r="37" spans="2:57" s="26" customFormat="1" ht="18" customHeight="1" x14ac:dyDescent="0.2">
      <c r="B37" s="29"/>
      <c r="C37" s="50"/>
      <c r="D37" s="40" t="s">
        <v>44</v>
      </c>
      <c r="F37" s="19"/>
      <c r="T37" s="148">
        <f>IF(BH10=1,MIN(12,T36),IF(M32=0,T36,MIN(16,T36)))</f>
        <v>12</v>
      </c>
      <c r="U37" s="148"/>
      <c r="W37" s="26" t="s">
        <v>38</v>
      </c>
      <c r="AN37" s="13"/>
      <c r="AO37" s="13"/>
      <c r="AP37" s="13"/>
      <c r="AQ37" s="13"/>
      <c r="AR37" s="13"/>
      <c r="AS37" s="13"/>
      <c r="AT37" s="13"/>
      <c r="AU37" s="14"/>
      <c r="AV37" s="30"/>
    </row>
    <row r="38" spans="2:57" s="26" customFormat="1" ht="18" customHeight="1" x14ac:dyDescent="0.2">
      <c r="B38" s="29"/>
      <c r="C38" s="50"/>
      <c r="D38" s="40" t="s">
        <v>45</v>
      </c>
      <c r="T38" s="148" t="str">
        <f>IF(T34="","",IF(T33="",1.1*T35,1.1*T34))</f>
        <v/>
      </c>
      <c r="U38" s="148"/>
      <c r="W38" s="26" t="s">
        <v>38</v>
      </c>
      <c r="AN38" s="13"/>
      <c r="AO38" s="13"/>
      <c r="AP38" s="13"/>
      <c r="AQ38" s="13"/>
      <c r="AR38" s="13"/>
      <c r="AS38" s="13"/>
      <c r="AT38" s="13"/>
      <c r="AU38" s="14"/>
      <c r="AV38" s="30"/>
    </row>
    <row r="39" spans="2:57" s="26" customFormat="1" ht="8.25" customHeight="1" x14ac:dyDescent="0.2">
      <c r="B39" s="29"/>
      <c r="C39" s="57"/>
      <c r="D39" s="58"/>
      <c r="E39" s="37"/>
      <c r="F39" s="37"/>
      <c r="G39" s="37"/>
      <c r="H39" s="37"/>
      <c r="I39" s="37"/>
      <c r="J39" s="37"/>
      <c r="K39" s="37"/>
      <c r="L39" s="37"/>
      <c r="M39" s="37"/>
      <c r="N39" s="37"/>
      <c r="O39" s="36"/>
      <c r="P39" s="37"/>
      <c r="Q39" s="37"/>
      <c r="R39" s="59"/>
      <c r="S39" s="36"/>
      <c r="T39" s="60"/>
      <c r="U39" s="60"/>
      <c r="V39" s="60"/>
      <c r="W39" s="36"/>
      <c r="X39" s="36"/>
      <c r="Y39" s="37"/>
      <c r="Z39" s="36"/>
      <c r="AA39" s="36"/>
      <c r="AB39" s="37"/>
      <c r="AC39" s="37"/>
      <c r="AD39" s="37"/>
      <c r="AE39" s="37"/>
      <c r="AF39" s="37"/>
      <c r="AG39" s="37"/>
      <c r="AH39" s="37"/>
      <c r="AI39" s="37"/>
      <c r="AJ39" s="37"/>
      <c r="AK39" s="37"/>
      <c r="AL39" s="37"/>
      <c r="AM39" s="37"/>
      <c r="AN39" s="37"/>
      <c r="AO39" s="37"/>
      <c r="AP39" s="37"/>
      <c r="AQ39" s="37"/>
      <c r="AR39" s="37"/>
      <c r="AS39" s="37"/>
      <c r="AT39" s="37"/>
      <c r="AU39" s="39"/>
      <c r="AV39" s="30"/>
    </row>
    <row r="40" spans="2:57" s="26" customFormat="1" ht="18" customHeight="1" x14ac:dyDescent="0.2">
      <c r="B40" s="29"/>
      <c r="C40" s="50"/>
      <c r="D40" s="61" t="s">
        <v>48</v>
      </c>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4"/>
      <c r="AV40" s="30"/>
    </row>
    <row r="41" spans="2:57" s="26" customFormat="1" ht="18" customHeight="1" x14ac:dyDescent="0.2">
      <c r="B41" s="29"/>
      <c r="C41" s="50"/>
      <c r="D41" s="40" t="s">
        <v>49</v>
      </c>
      <c r="E41" s="13"/>
      <c r="F41" s="13"/>
      <c r="G41" s="13"/>
      <c r="H41" s="13"/>
      <c r="I41" s="13"/>
      <c r="J41" s="62"/>
      <c r="N41" s="149">
        <f>T37</f>
        <v>12</v>
      </c>
      <c r="O41" s="149"/>
      <c r="P41" s="13" t="s">
        <v>50</v>
      </c>
      <c r="Q41" s="13"/>
      <c r="Z41" s="13"/>
      <c r="AB41" s="13"/>
      <c r="AC41" s="13"/>
      <c r="AD41" s="13"/>
      <c r="AE41" s="13"/>
      <c r="AF41" s="13"/>
      <c r="AG41" s="61">
        <v>30</v>
      </c>
      <c r="AH41" s="61" t="s">
        <v>51</v>
      </c>
      <c r="AJ41" s="61"/>
      <c r="AK41" s="13"/>
      <c r="AL41" s="13"/>
      <c r="AM41" s="150" t="s">
        <v>46</v>
      </c>
      <c r="AN41" s="150"/>
      <c r="AO41" s="150"/>
      <c r="AQ41" s="150" t="s">
        <v>47</v>
      </c>
      <c r="AR41" s="150"/>
      <c r="AS41" s="150"/>
      <c r="AT41" s="13"/>
      <c r="AU41" s="14"/>
      <c r="AV41" s="30"/>
      <c r="BC41" s="26" t="s">
        <v>77</v>
      </c>
    </row>
    <row r="42" spans="2:57" s="26" customFormat="1" ht="18" customHeight="1" x14ac:dyDescent="0.2">
      <c r="B42" s="29"/>
      <c r="C42" s="50"/>
      <c r="D42" s="40" t="s">
        <v>52</v>
      </c>
      <c r="O42" s="13"/>
      <c r="P42" s="13"/>
      <c r="Q42" s="13"/>
      <c r="R42" s="13"/>
      <c r="S42" s="13"/>
      <c r="T42" s="13"/>
      <c r="U42" s="13"/>
      <c r="V42" s="13"/>
      <c r="W42" s="13"/>
      <c r="X42" s="13"/>
      <c r="Y42" s="13"/>
      <c r="Z42" s="13"/>
      <c r="AA42" s="13"/>
      <c r="AB42" s="13"/>
      <c r="AC42" s="13"/>
      <c r="AD42" s="13" t="s">
        <v>55</v>
      </c>
      <c r="AL42" s="13"/>
      <c r="AM42" s="151" t="s">
        <v>10</v>
      </c>
      <c r="AN42" s="151"/>
      <c r="AO42" s="151"/>
      <c r="AQ42" s="152"/>
      <c r="AR42" s="152"/>
      <c r="AS42" s="152"/>
      <c r="AT42" s="13"/>
      <c r="AU42" s="14"/>
      <c r="AV42" s="30"/>
      <c r="BC42" s="26" t="s">
        <v>78</v>
      </c>
    </row>
    <row r="43" spans="2:57" s="26" customFormat="1" ht="18" customHeight="1" x14ac:dyDescent="0.2">
      <c r="B43" s="29"/>
      <c r="C43" s="50"/>
      <c r="D43" s="32" t="s">
        <v>53</v>
      </c>
      <c r="E43" s="13"/>
      <c r="F43" s="13"/>
      <c r="G43" s="13"/>
      <c r="H43" s="13"/>
      <c r="I43" s="13"/>
      <c r="J43" s="13"/>
      <c r="L43" s="62"/>
      <c r="M43" s="25"/>
      <c r="N43" s="21"/>
      <c r="O43" s="153" t="str">
        <f>IF(AQ42="","",AQ42*0.8)</f>
        <v/>
      </c>
      <c r="P43" s="154"/>
      <c r="Q43" s="13" t="s">
        <v>38</v>
      </c>
      <c r="R43" s="13"/>
      <c r="S43" s="13"/>
      <c r="T43" s="13"/>
      <c r="U43" s="13"/>
      <c r="V43" s="13"/>
      <c r="W43" s="13"/>
      <c r="X43" s="13"/>
      <c r="Y43" s="13"/>
      <c r="Z43" s="13"/>
      <c r="AA43" s="13"/>
      <c r="AB43" s="13"/>
      <c r="AC43" s="13"/>
      <c r="AD43" s="40" t="s">
        <v>54</v>
      </c>
      <c r="AL43" s="13"/>
      <c r="AM43" s="151" t="s">
        <v>10</v>
      </c>
      <c r="AN43" s="151"/>
      <c r="AO43" s="151"/>
      <c r="AQ43" s="152"/>
      <c r="AR43" s="152"/>
      <c r="AS43" s="152"/>
      <c r="AT43" s="13"/>
      <c r="AU43" s="14"/>
      <c r="AV43" s="30"/>
      <c r="BC43" s="40" t="s">
        <v>79</v>
      </c>
    </row>
    <row r="44" spans="2:57" s="26" customFormat="1" ht="20.25" customHeight="1" x14ac:dyDescent="0.2">
      <c r="B44" s="29"/>
      <c r="C44" s="57"/>
      <c r="D44" s="36"/>
      <c r="E44" s="37"/>
      <c r="F44" s="37"/>
      <c r="G44" s="37"/>
      <c r="H44" s="37"/>
      <c r="I44" s="37"/>
      <c r="J44" s="37"/>
      <c r="K44" s="37"/>
      <c r="L44" s="37"/>
      <c r="M44" s="155" t="str">
        <f>IF(AQ43="","Vorprüfung erfolgreich : JA / NEIN (anstreichen)",IF(AQ43&lt;O43,"KONTROLLIERE !","VORPRÜFUNG ERFOLGREICH"))</f>
        <v>Vorprüfung erfolgreich : JA / NEIN (anstreichen)</v>
      </c>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36"/>
      <c r="AM44" s="37"/>
      <c r="AN44" s="37"/>
      <c r="AO44" s="37"/>
      <c r="AP44" s="37"/>
      <c r="AQ44" s="37"/>
      <c r="AR44" s="37"/>
      <c r="AS44" s="37"/>
      <c r="AT44" s="37"/>
      <c r="AU44" s="39"/>
      <c r="AV44" s="30"/>
      <c r="BC44" s="40" t="s">
        <v>80</v>
      </c>
    </row>
    <row r="45" spans="2:57" s="26" customFormat="1" ht="18" customHeight="1" x14ac:dyDescent="0.2">
      <c r="B45" s="29"/>
      <c r="C45" s="50"/>
      <c r="D45" s="61" t="s">
        <v>56</v>
      </c>
      <c r="E45" s="13"/>
      <c r="F45" s="13"/>
      <c r="G45" s="13"/>
      <c r="H45" s="13"/>
      <c r="I45" s="13"/>
      <c r="J45" s="13"/>
      <c r="L45" s="62"/>
      <c r="M45" s="25"/>
      <c r="N45" s="21"/>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4"/>
      <c r="AV45" s="30"/>
      <c r="BC45" s="40" t="s">
        <v>81</v>
      </c>
    </row>
    <row r="46" spans="2:57" s="26" customFormat="1" ht="18" customHeight="1" x14ac:dyDescent="0.3">
      <c r="B46" s="29"/>
      <c r="C46" s="50"/>
      <c r="D46" s="13" t="s">
        <v>57</v>
      </c>
      <c r="E46" s="13"/>
      <c r="F46" s="13"/>
      <c r="G46" s="13"/>
      <c r="H46" s="13"/>
      <c r="I46" s="13"/>
      <c r="J46" s="13"/>
      <c r="N46" s="156">
        <f>INDEX(BI10:BK11,BH10,3)</f>
        <v>2</v>
      </c>
      <c r="O46" s="156"/>
      <c r="P46" s="13" t="s">
        <v>58</v>
      </c>
      <c r="Q46" s="13"/>
      <c r="V46" s="63"/>
      <c r="W46" s="63"/>
      <c r="Y46" s="13"/>
      <c r="AG46" s="26" t="s">
        <v>59</v>
      </c>
      <c r="AM46" s="151" t="s">
        <v>10</v>
      </c>
      <c r="AN46" s="151"/>
      <c r="AO46" s="151"/>
      <c r="AQ46" s="152"/>
      <c r="AR46" s="152"/>
      <c r="AS46" s="152"/>
      <c r="AU46" s="30"/>
      <c r="AV46" s="30"/>
    </row>
    <row r="47" spans="2:57" s="26" customFormat="1" ht="18" customHeight="1" x14ac:dyDescent="0.3">
      <c r="B47" s="29"/>
      <c r="C47" s="50"/>
      <c r="D47" s="32" t="s">
        <v>61</v>
      </c>
      <c r="O47" s="13"/>
      <c r="P47" s="13"/>
      <c r="Q47" s="13"/>
      <c r="S47" s="157"/>
      <c r="T47" s="157"/>
      <c r="U47" s="157"/>
      <c r="V47" s="13" t="s">
        <v>63</v>
      </c>
      <c r="AG47" s="26" t="s">
        <v>60</v>
      </c>
      <c r="AL47" s="13"/>
      <c r="AM47" s="151" t="s">
        <v>10</v>
      </c>
      <c r="AN47" s="151"/>
      <c r="AO47" s="151"/>
      <c r="AQ47" s="152"/>
      <c r="AR47" s="152"/>
      <c r="AS47" s="152"/>
      <c r="AT47" s="13"/>
      <c r="AU47" s="14"/>
      <c r="AV47" s="30"/>
      <c r="BC47" s="40"/>
      <c r="BD47" s="64"/>
      <c r="BE47" s="64"/>
    </row>
    <row r="48" spans="2:57" s="26" customFormat="1" ht="18" customHeight="1" x14ac:dyDescent="0.3">
      <c r="B48" s="29"/>
      <c r="C48" s="50"/>
      <c r="D48" s="13" t="s">
        <v>62</v>
      </c>
      <c r="E48" s="13"/>
      <c r="F48" s="13"/>
      <c r="G48" s="13"/>
      <c r="H48" s="13"/>
      <c r="I48" s="13"/>
      <c r="J48" s="13"/>
      <c r="K48" s="13"/>
      <c r="L48" s="13"/>
      <c r="M48" s="13"/>
      <c r="N48" s="13"/>
      <c r="O48" s="13"/>
      <c r="P48" s="13"/>
      <c r="Q48" s="13"/>
      <c r="S48" s="164" t="str">
        <f>IF(O24="","",(INDEX(BC10:BE28,BB11,BH10+1))*O24/1000)</f>
        <v/>
      </c>
      <c r="T48" s="164"/>
      <c r="U48" s="164"/>
      <c r="V48" s="13" t="s">
        <v>64</v>
      </c>
      <c r="Z48" s="13"/>
      <c r="AA48" s="13"/>
      <c r="AB48" s="13"/>
      <c r="AC48" s="13"/>
      <c r="AD48" s="13"/>
      <c r="AE48" s="13"/>
      <c r="AF48" s="13"/>
      <c r="AT48" s="13"/>
      <c r="AU48" s="14"/>
      <c r="AV48" s="30"/>
      <c r="BC48" s="40"/>
      <c r="BD48" s="64"/>
      <c r="BE48" s="64"/>
    </row>
    <row r="49" spans="1:59" s="26" customFormat="1" ht="18" customHeight="1" x14ac:dyDescent="0.2">
      <c r="B49" s="29"/>
      <c r="C49" s="50"/>
      <c r="E49" s="65"/>
      <c r="F49" s="65"/>
      <c r="G49" s="65"/>
      <c r="H49" s="65"/>
      <c r="I49" s="65"/>
      <c r="J49" s="65"/>
      <c r="K49" s="65"/>
      <c r="AF49" s="13"/>
      <c r="AT49" s="13"/>
      <c r="AU49" s="14"/>
      <c r="AV49" s="30"/>
      <c r="AY49" s="64"/>
      <c r="AZ49" s="64"/>
      <c r="BA49" s="64"/>
      <c r="BB49" s="64"/>
      <c r="BC49" s="40"/>
      <c r="BD49" s="64"/>
      <c r="BE49" s="64"/>
      <c r="BF49" s="64"/>
      <c r="BG49" s="64"/>
    </row>
    <row r="50" spans="1:59" s="64" customFormat="1" ht="18" customHeight="1" x14ac:dyDescent="0.2">
      <c r="A50" s="26"/>
      <c r="B50" s="29"/>
      <c r="C50" s="50"/>
      <c r="E50" s="66"/>
      <c r="F50" s="66"/>
      <c r="G50" s="66"/>
      <c r="H50" s="66"/>
      <c r="I50" s="66"/>
      <c r="J50" s="66"/>
      <c r="K50" s="66"/>
      <c r="AG50" s="13" t="s">
        <v>87</v>
      </c>
      <c r="AH50" s="13"/>
      <c r="AI50" s="13"/>
      <c r="AJ50" s="13"/>
      <c r="AK50" s="68"/>
      <c r="AL50" s="13"/>
      <c r="AM50" s="158" t="s">
        <v>10</v>
      </c>
      <c r="AN50" s="159"/>
      <c r="AO50" s="160"/>
      <c r="AP50" s="26"/>
      <c r="AQ50" s="161"/>
      <c r="AR50" s="162"/>
      <c r="AS50" s="163"/>
      <c r="AT50" s="13"/>
      <c r="AU50" s="14"/>
      <c r="AV50" s="30"/>
      <c r="AW50" s="26"/>
      <c r="AX50" s="26"/>
    </row>
    <row r="51" spans="1:59" s="64" customFormat="1" ht="18" customHeight="1" x14ac:dyDescent="0.2">
      <c r="A51" s="26"/>
      <c r="B51" s="29"/>
      <c r="C51" s="50"/>
      <c r="D51" s="66"/>
      <c r="E51" s="66"/>
      <c r="F51" s="66"/>
      <c r="G51" s="66"/>
      <c r="H51" s="66"/>
      <c r="I51" s="66"/>
      <c r="J51" s="66"/>
      <c r="K51" s="66"/>
      <c r="L51" s="165" t="str">
        <f>IF(S47="","Druckabfallprüfung erfolgreich : JA / NEIN (anstreichen)",IF(S47&gt;=S48,"LEITUNG SCHLECHT ENTLÜFTET","DRUCKABFALLPRÜFUNG ERFOLGREICH"))</f>
        <v>Druckabfallprüfung erfolgreich : JA / NEIN (anstreichen)</v>
      </c>
      <c r="M51" s="165"/>
      <c r="N51" s="165"/>
      <c r="O51" s="165"/>
      <c r="P51" s="165"/>
      <c r="Q51" s="165"/>
      <c r="R51" s="165"/>
      <c r="S51" s="165"/>
      <c r="T51" s="165"/>
      <c r="U51" s="165"/>
      <c r="V51" s="165"/>
      <c r="W51" s="165"/>
      <c r="X51" s="165"/>
      <c r="Y51" s="165"/>
      <c r="Z51" s="165"/>
      <c r="AA51" s="165"/>
      <c r="AB51" s="165"/>
      <c r="AC51" s="165"/>
      <c r="AD51" s="165"/>
      <c r="AE51" s="165"/>
      <c r="AG51" s="32" t="s">
        <v>88</v>
      </c>
      <c r="AH51" s="13"/>
      <c r="AI51" s="13"/>
      <c r="AJ51" s="13"/>
      <c r="AK51" s="68"/>
      <c r="AL51" s="13"/>
      <c r="AM51" s="158" t="s">
        <v>10</v>
      </c>
      <c r="AN51" s="159"/>
      <c r="AO51" s="160"/>
      <c r="AP51" s="26"/>
      <c r="AQ51" s="161"/>
      <c r="AR51" s="162"/>
      <c r="AS51" s="163"/>
      <c r="AT51" s="13"/>
      <c r="AU51" s="14"/>
      <c r="AV51" s="30"/>
      <c r="AW51" s="26"/>
      <c r="AX51" s="26"/>
    </row>
    <row r="52" spans="1:59" s="64" customFormat="1" ht="18" customHeight="1" x14ac:dyDescent="0.2">
      <c r="A52" s="26"/>
      <c r="B52" s="29"/>
      <c r="C52" s="50"/>
      <c r="E52" s="66"/>
      <c r="F52" s="66"/>
      <c r="G52" s="66"/>
      <c r="H52" s="66"/>
      <c r="I52" s="66"/>
      <c r="J52" s="66"/>
      <c r="K52" s="66"/>
      <c r="L52" s="108"/>
      <c r="M52" s="108"/>
      <c r="N52" s="108"/>
      <c r="O52" s="108"/>
      <c r="P52" s="108"/>
      <c r="Q52" s="108"/>
      <c r="R52" s="108"/>
      <c r="S52" s="108"/>
      <c r="T52" s="108"/>
      <c r="U52" s="108"/>
      <c r="V52" s="108"/>
      <c r="W52" s="108"/>
      <c r="X52" s="108"/>
      <c r="Y52" s="108"/>
      <c r="Z52" s="108"/>
      <c r="AA52" s="108"/>
      <c r="AB52" s="108"/>
      <c r="AC52" s="108"/>
      <c r="AD52" s="108"/>
      <c r="AE52" s="108"/>
      <c r="AG52" s="32" t="s">
        <v>65</v>
      </c>
      <c r="AH52" s="13"/>
      <c r="AI52" s="13"/>
      <c r="AJ52" s="13"/>
      <c r="AK52" s="68"/>
      <c r="AL52" s="13"/>
      <c r="AM52" s="158" t="s">
        <v>10</v>
      </c>
      <c r="AN52" s="159"/>
      <c r="AO52" s="160"/>
      <c r="AP52" s="26"/>
      <c r="AQ52" s="161"/>
      <c r="AR52" s="162"/>
      <c r="AS52" s="163"/>
      <c r="AT52" s="13"/>
      <c r="AU52" s="14"/>
      <c r="AV52" s="30"/>
      <c r="AW52" s="26"/>
      <c r="AX52" s="26"/>
    </row>
    <row r="53" spans="1:59" s="64" customFormat="1" ht="18" customHeight="1" x14ac:dyDescent="0.2">
      <c r="A53" s="26"/>
      <c r="B53" s="29"/>
      <c r="C53" s="29"/>
      <c r="E53" s="66"/>
      <c r="F53" s="66"/>
      <c r="G53" s="66"/>
      <c r="H53" s="66"/>
      <c r="I53" s="66"/>
      <c r="J53" s="66"/>
      <c r="K53" s="66"/>
      <c r="L53" s="166" t="s">
        <v>89</v>
      </c>
      <c r="M53" s="166"/>
      <c r="N53" s="166"/>
      <c r="O53" s="166"/>
      <c r="P53" s="166"/>
      <c r="Q53" s="166"/>
      <c r="R53" s="166"/>
      <c r="S53" s="166"/>
      <c r="T53" s="166"/>
      <c r="U53" s="166"/>
      <c r="V53" s="166"/>
      <c r="W53" s="166"/>
      <c r="X53" s="166"/>
      <c r="Y53" s="166"/>
      <c r="Z53" s="166"/>
      <c r="AA53" s="166"/>
      <c r="AB53" s="166"/>
      <c r="AC53" s="166"/>
      <c r="AD53" s="166"/>
      <c r="AE53" s="109"/>
      <c r="AF53" s="13"/>
      <c r="AG53" s="32" t="s">
        <v>66</v>
      </c>
      <c r="AH53" s="26"/>
      <c r="AI53" s="26"/>
      <c r="AJ53" s="26"/>
      <c r="AK53" s="68"/>
      <c r="AL53" s="13"/>
      <c r="AM53" s="158" t="s">
        <v>10</v>
      </c>
      <c r="AN53" s="159"/>
      <c r="AO53" s="160"/>
      <c r="AP53" s="26"/>
      <c r="AQ53" s="161"/>
      <c r="AR53" s="162"/>
      <c r="AS53" s="163"/>
      <c r="AT53" s="13"/>
      <c r="AU53" s="14"/>
      <c r="AV53" s="30"/>
      <c r="AW53" s="26"/>
    </row>
    <row r="54" spans="1:59" s="64" customFormat="1" ht="18" customHeight="1" x14ac:dyDescent="0.2">
      <c r="A54" s="26"/>
      <c r="B54" s="29"/>
      <c r="C54" s="67"/>
      <c r="D54" s="66"/>
      <c r="E54" s="66"/>
      <c r="F54" s="66"/>
      <c r="G54" s="66"/>
      <c r="H54" s="66"/>
      <c r="I54" s="66"/>
      <c r="J54" s="66"/>
      <c r="K54" s="66"/>
      <c r="L54" s="166"/>
      <c r="M54" s="166"/>
      <c r="N54" s="166"/>
      <c r="O54" s="166"/>
      <c r="P54" s="166"/>
      <c r="Q54" s="166"/>
      <c r="R54" s="166"/>
      <c r="S54" s="166"/>
      <c r="T54" s="166"/>
      <c r="U54" s="166"/>
      <c r="V54" s="166"/>
      <c r="W54" s="166"/>
      <c r="X54" s="166"/>
      <c r="Y54" s="166"/>
      <c r="Z54" s="166"/>
      <c r="AA54" s="166"/>
      <c r="AB54" s="166"/>
      <c r="AC54" s="166"/>
      <c r="AD54" s="166"/>
      <c r="AE54" s="109"/>
      <c r="AF54" s="66"/>
      <c r="AG54" s="32" t="s">
        <v>67</v>
      </c>
      <c r="AH54" s="26"/>
      <c r="AI54" s="26"/>
      <c r="AJ54" s="26"/>
      <c r="AK54" s="68"/>
      <c r="AL54" s="13"/>
      <c r="AM54" s="158" t="s">
        <v>10</v>
      </c>
      <c r="AN54" s="159"/>
      <c r="AO54" s="160"/>
      <c r="AP54" s="26"/>
      <c r="AQ54" s="161"/>
      <c r="AR54" s="162"/>
      <c r="AS54" s="163"/>
      <c r="AT54" s="66"/>
      <c r="AU54" s="14"/>
      <c r="AV54" s="30"/>
      <c r="AW54" s="26"/>
    </row>
    <row r="55" spans="1:59" s="64" customFormat="1" ht="18" customHeight="1" x14ac:dyDescent="0.2">
      <c r="A55" s="26"/>
      <c r="B55" s="29"/>
      <c r="C55" s="50"/>
      <c r="D55" s="13"/>
      <c r="E55" s="13"/>
      <c r="F55" s="13"/>
      <c r="G55" s="13"/>
      <c r="H55" s="13"/>
      <c r="I55" s="13"/>
      <c r="J55" s="13"/>
      <c r="K55" s="13"/>
      <c r="L55" s="166"/>
      <c r="M55" s="166"/>
      <c r="N55" s="166"/>
      <c r="O55" s="166"/>
      <c r="P55" s="166"/>
      <c r="Q55" s="166"/>
      <c r="R55" s="166"/>
      <c r="S55" s="166"/>
      <c r="T55" s="166"/>
      <c r="U55" s="166"/>
      <c r="V55" s="166"/>
      <c r="W55" s="166"/>
      <c r="X55" s="166"/>
      <c r="Y55" s="166"/>
      <c r="Z55" s="166"/>
      <c r="AA55" s="166"/>
      <c r="AB55" s="166"/>
      <c r="AC55" s="166"/>
      <c r="AD55" s="166"/>
      <c r="AE55" s="109"/>
      <c r="AG55" s="32" t="s">
        <v>68</v>
      </c>
      <c r="AH55" s="13"/>
      <c r="AI55" s="13"/>
      <c r="AJ55" s="13"/>
      <c r="AK55" s="68"/>
      <c r="AL55" s="13"/>
      <c r="AM55" s="158" t="s">
        <v>10</v>
      </c>
      <c r="AN55" s="159"/>
      <c r="AO55" s="160"/>
      <c r="AP55" s="26"/>
      <c r="AQ55" s="161"/>
      <c r="AR55" s="162"/>
      <c r="AS55" s="163"/>
      <c r="AT55" s="66"/>
      <c r="AU55" s="14"/>
      <c r="AV55" s="30"/>
      <c r="AW55" s="26"/>
    </row>
    <row r="56" spans="1:59" s="64" customFormat="1" ht="18" customHeight="1" x14ac:dyDescent="0.2">
      <c r="A56" s="26"/>
      <c r="B56" s="29"/>
      <c r="C56" s="50"/>
      <c r="D56" s="69"/>
      <c r="E56" s="13"/>
      <c r="F56" s="13"/>
      <c r="G56" s="13"/>
      <c r="H56" s="153"/>
      <c r="I56" s="153"/>
      <c r="J56" s="13"/>
      <c r="K56" s="13"/>
      <c r="L56" s="166"/>
      <c r="M56" s="166"/>
      <c r="N56" s="166"/>
      <c r="O56" s="166"/>
      <c r="P56" s="166"/>
      <c r="Q56" s="166"/>
      <c r="R56" s="166"/>
      <c r="S56" s="166"/>
      <c r="T56" s="166"/>
      <c r="U56" s="166"/>
      <c r="V56" s="166"/>
      <c r="W56" s="166"/>
      <c r="X56" s="166"/>
      <c r="Y56" s="166"/>
      <c r="Z56" s="166"/>
      <c r="AA56" s="166"/>
      <c r="AB56" s="166"/>
      <c r="AC56" s="166"/>
      <c r="AD56" s="166"/>
      <c r="AE56" s="109"/>
      <c r="AG56" s="32" t="s">
        <v>69</v>
      </c>
      <c r="AH56" s="66"/>
      <c r="AI56" s="66"/>
      <c r="AJ56" s="66"/>
      <c r="AK56" s="68"/>
      <c r="AL56" s="66"/>
      <c r="AM56" s="158" t="s">
        <v>10</v>
      </c>
      <c r="AN56" s="159"/>
      <c r="AO56" s="160"/>
      <c r="AP56" s="26"/>
      <c r="AQ56" s="161"/>
      <c r="AR56" s="162"/>
      <c r="AS56" s="163"/>
      <c r="AT56" s="66"/>
      <c r="AU56" s="14"/>
      <c r="AV56" s="30"/>
      <c r="AW56" s="26"/>
    </row>
    <row r="57" spans="1:59" s="64" customFormat="1" ht="18" customHeight="1" x14ac:dyDescent="0.2">
      <c r="A57" s="26"/>
      <c r="B57" s="29"/>
      <c r="C57" s="50"/>
      <c r="D57" s="69"/>
      <c r="E57" s="13"/>
      <c r="F57" s="13"/>
      <c r="G57" s="13"/>
      <c r="H57" s="167"/>
      <c r="I57" s="167"/>
      <c r="J57" s="13"/>
      <c r="K57" s="13"/>
      <c r="L57" s="26"/>
      <c r="AL57" s="66"/>
      <c r="AM57" s="66"/>
      <c r="AN57" s="66"/>
      <c r="AO57" s="66"/>
      <c r="AP57" s="66"/>
      <c r="AQ57" s="66"/>
      <c r="AR57" s="66"/>
      <c r="AS57" s="66"/>
      <c r="AT57" s="66"/>
      <c r="AU57" s="14"/>
      <c r="AV57" s="30"/>
      <c r="AW57" s="26"/>
    </row>
    <row r="58" spans="1:59" s="64" customFormat="1" ht="17.25" customHeight="1" x14ac:dyDescent="0.2">
      <c r="A58" s="26"/>
      <c r="B58" s="29"/>
      <c r="C58" s="50"/>
      <c r="D58" s="69"/>
      <c r="E58" s="13"/>
      <c r="F58" s="13"/>
      <c r="G58" s="13"/>
      <c r="H58" s="167"/>
      <c r="I58" s="167"/>
      <c r="J58" s="13"/>
      <c r="K58" s="13"/>
      <c r="L58" s="165" t="str">
        <f>IF(AQ54="","Hauptprüfung erfolgreich : JA / NEIN (anstreichen)",IF(AQ47&lt;=MIN(AQ50:AS54),"BRAVO, GUTE ARBEIT !","KONTROLLE ! IM ZWEIFELSFALL, PRÜFUNG WÄHREND 1 STUNDE WEITERFÜHREN"))</f>
        <v>Hauptprüfung erfolgreich : JA / NEIN (anstreichen)</v>
      </c>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66"/>
      <c r="AU58" s="14"/>
      <c r="AV58" s="30"/>
      <c r="AW58" s="26"/>
    </row>
    <row r="59" spans="1:59" s="64" customFormat="1" ht="18" customHeight="1" x14ac:dyDescent="0.2">
      <c r="A59" s="26"/>
      <c r="B59" s="29"/>
      <c r="C59" s="50"/>
      <c r="D59" s="70"/>
      <c r="E59" s="13"/>
      <c r="F59" s="13"/>
      <c r="G59" s="13"/>
      <c r="H59" s="167"/>
      <c r="I59" s="167"/>
      <c r="J59" s="13"/>
      <c r="K59" s="13"/>
      <c r="L59" s="103" t="s">
        <v>70</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6"/>
      <c r="AM59" s="66"/>
      <c r="AN59" s="66"/>
      <c r="AO59" s="66"/>
      <c r="AP59" s="66"/>
      <c r="AQ59" s="66"/>
      <c r="AR59" s="66"/>
      <c r="AS59" s="66"/>
      <c r="AT59" s="66"/>
      <c r="AU59" s="14"/>
      <c r="AV59" s="30"/>
      <c r="AW59" s="26"/>
    </row>
    <row r="60" spans="1:59" s="64" customFormat="1" ht="18" customHeight="1" x14ac:dyDescent="0.2">
      <c r="A60" s="26"/>
      <c r="B60" s="29"/>
      <c r="C60" s="50"/>
      <c r="D60" s="70"/>
      <c r="E60" s="13"/>
      <c r="F60" s="13"/>
      <c r="G60" s="13"/>
      <c r="H60" s="167"/>
      <c r="I60" s="167"/>
      <c r="J60" s="13"/>
      <c r="K60" s="13"/>
      <c r="L60" s="26"/>
      <c r="M60" s="26"/>
      <c r="N60" s="13"/>
      <c r="O60" s="13"/>
      <c r="P60" s="13"/>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4"/>
      <c r="AV60" s="30"/>
      <c r="AW60" s="26"/>
    </row>
    <row r="61" spans="1:59" s="64" customFormat="1" ht="18" customHeight="1" x14ac:dyDescent="0.2">
      <c r="A61" s="26"/>
      <c r="B61" s="29"/>
      <c r="C61" s="50"/>
      <c r="D61" s="70"/>
      <c r="E61" s="13"/>
      <c r="F61" s="13"/>
      <c r="G61" s="13"/>
      <c r="H61" s="167"/>
      <c r="I61" s="167"/>
      <c r="J61" s="13"/>
      <c r="K61" s="13"/>
      <c r="L61" s="26"/>
      <c r="M61" s="26"/>
      <c r="N61" s="13"/>
      <c r="O61" s="26"/>
      <c r="P61" s="13"/>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4"/>
      <c r="AV61" s="30"/>
      <c r="AW61" s="26"/>
    </row>
    <row r="62" spans="1:59" s="64" customFormat="1" ht="12.75" customHeight="1" x14ac:dyDescent="0.2">
      <c r="A62" s="26"/>
      <c r="B62" s="12"/>
      <c r="C62" s="35"/>
      <c r="D62" s="71"/>
      <c r="E62" s="37"/>
      <c r="F62" s="37"/>
      <c r="G62" s="37"/>
      <c r="H62" s="168"/>
      <c r="I62" s="168"/>
      <c r="J62" s="37"/>
      <c r="K62" s="37"/>
      <c r="L62" s="36"/>
      <c r="M62" s="36"/>
      <c r="N62" s="37"/>
      <c r="O62" s="37"/>
      <c r="P62" s="37"/>
      <c r="Q62" s="37"/>
      <c r="R62" s="37"/>
      <c r="S62" s="37"/>
      <c r="T62" s="37"/>
      <c r="U62" s="37"/>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39"/>
      <c r="AV62" s="14"/>
      <c r="AW62" s="26"/>
    </row>
    <row r="63" spans="1:59" s="64" customFormat="1" ht="18" customHeight="1" x14ac:dyDescent="0.2">
      <c r="A63" s="26"/>
      <c r="B63" s="12"/>
      <c r="C63" s="73"/>
      <c r="D63" s="74" t="s">
        <v>71</v>
      </c>
      <c r="E63" s="10"/>
      <c r="F63" s="10"/>
      <c r="G63" s="10"/>
      <c r="H63" s="10"/>
      <c r="I63" s="10"/>
      <c r="J63" s="10"/>
      <c r="K63" s="10"/>
      <c r="L63" s="10"/>
      <c r="M63" s="10"/>
      <c r="N63" s="10"/>
      <c r="O63" s="10"/>
      <c r="P63" s="10"/>
      <c r="Q63" s="10"/>
      <c r="R63" s="10"/>
      <c r="S63" s="9"/>
      <c r="T63" s="17" t="s">
        <v>74</v>
      </c>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1"/>
      <c r="AV63" s="14"/>
      <c r="AW63" s="26"/>
      <c r="BC63" s="1"/>
      <c r="BD63" s="1"/>
      <c r="BE63" s="1"/>
    </row>
    <row r="64" spans="1:59" s="64" customFormat="1" ht="18" customHeight="1" x14ac:dyDescent="0.2">
      <c r="A64" s="26"/>
      <c r="B64" s="12"/>
      <c r="C64" s="12"/>
      <c r="D64" s="26" t="s">
        <v>72</v>
      </c>
      <c r="E64" s="13"/>
      <c r="F64" s="13"/>
      <c r="G64" s="13"/>
      <c r="H64" s="13"/>
      <c r="I64" s="170"/>
      <c r="J64" s="171"/>
      <c r="K64" s="171"/>
      <c r="L64" s="170"/>
      <c r="M64" s="171"/>
      <c r="N64" s="171"/>
      <c r="O64" s="170"/>
      <c r="P64" s="171"/>
      <c r="Q64" s="171"/>
      <c r="R64" s="13"/>
      <c r="S64" s="12"/>
      <c r="X64" s="13" t="s">
        <v>75</v>
      </c>
      <c r="AA64" s="26"/>
      <c r="AB64" s="13"/>
      <c r="AC64" s="13"/>
      <c r="AD64" s="13"/>
      <c r="AE64" s="13"/>
      <c r="AF64" s="13"/>
      <c r="AG64" s="13"/>
      <c r="AH64" s="170"/>
      <c r="AI64" s="171"/>
      <c r="AJ64" s="171"/>
      <c r="AK64" s="75"/>
      <c r="AL64" s="26"/>
      <c r="AM64" s="26"/>
      <c r="AN64" s="26" t="s">
        <v>76</v>
      </c>
      <c r="AO64" s="75"/>
      <c r="AP64" s="75"/>
      <c r="AQ64" s="170"/>
      <c r="AR64" s="171"/>
      <c r="AS64" s="171"/>
      <c r="AT64" s="171"/>
      <c r="AU64" s="14"/>
      <c r="AV64" s="14"/>
      <c r="AW64" s="22"/>
      <c r="AY64" s="26"/>
      <c r="BC64" s="1"/>
      <c r="BD64" s="1"/>
      <c r="BE64" s="1"/>
    </row>
    <row r="65" spans="1:59" s="64" customFormat="1" ht="18" customHeight="1" x14ac:dyDescent="0.2">
      <c r="A65" s="26"/>
      <c r="B65" s="12"/>
      <c r="C65" s="12"/>
      <c r="D65" s="26" t="s">
        <v>73</v>
      </c>
      <c r="E65" s="13"/>
      <c r="F65" s="13"/>
      <c r="H65" s="13"/>
      <c r="I65" s="170"/>
      <c r="J65" s="171"/>
      <c r="K65" s="171"/>
      <c r="L65" s="170"/>
      <c r="M65" s="171"/>
      <c r="N65" s="171"/>
      <c r="O65" s="170"/>
      <c r="P65" s="171"/>
      <c r="Q65" s="171"/>
      <c r="R65" s="13"/>
      <c r="S65" s="12"/>
      <c r="X65" s="13"/>
      <c r="AA65" s="26"/>
      <c r="AB65" s="13"/>
      <c r="AC65" s="13"/>
      <c r="AD65" s="13"/>
      <c r="AE65" s="13"/>
      <c r="AF65" s="13"/>
      <c r="AG65" s="13"/>
      <c r="AH65" s="172"/>
      <c r="AI65" s="172"/>
      <c r="AJ65" s="172"/>
      <c r="AK65" s="75"/>
      <c r="AL65" s="26"/>
      <c r="AM65" s="26"/>
      <c r="AU65" s="14"/>
      <c r="AV65" s="14"/>
      <c r="AW65" s="22"/>
      <c r="AY65" s="13"/>
      <c r="AZ65" s="1"/>
      <c r="BA65" s="1"/>
      <c r="BB65" s="1"/>
      <c r="BC65" s="1"/>
      <c r="BD65" s="1"/>
      <c r="BE65" s="1"/>
      <c r="BF65" s="1"/>
      <c r="BG65" s="1"/>
    </row>
    <row r="66" spans="1:59" ht="18" customHeight="1" x14ac:dyDescent="0.2">
      <c r="A66" s="26"/>
      <c r="B66" s="12"/>
      <c r="C66" s="76"/>
      <c r="D66" s="37"/>
      <c r="E66" s="37"/>
      <c r="F66" s="37"/>
      <c r="G66" s="37"/>
      <c r="H66" s="37"/>
      <c r="I66" s="37"/>
      <c r="J66" s="37"/>
      <c r="K66" s="37"/>
      <c r="L66" s="37"/>
      <c r="M66" s="37"/>
      <c r="N66" s="37"/>
      <c r="O66" s="37"/>
      <c r="P66" s="37"/>
      <c r="Q66" s="37"/>
      <c r="R66" s="37"/>
      <c r="S66" s="35"/>
      <c r="T66" s="37"/>
      <c r="U66" s="37"/>
      <c r="V66" s="37"/>
      <c r="W66" s="37"/>
      <c r="X66" s="37"/>
      <c r="Y66" s="77"/>
      <c r="Z66" s="36"/>
      <c r="AA66" s="64"/>
      <c r="AB66" s="64"/>
      <c r="AC66" s="64"/>
      <c r="AD66" s="64"/>
      <c r="AE66" s="64"/>
      <c r="AF66" s="64"/>
      <c r="AG66" s="64"/>
      <c r="AH66" s="64"/>
      <c r="AI66" s="64"/>
      <c r="AJ66" s="64"/>
      <c r="AK66" s="64"/>
      <c r="AL66" s="64"/>
      <c r="AM66" s="64"/>
      <c r="AN66" s="64"/>
      <c r="AO66" s="64"/>
      <c r="AP66" s="64"/>
      <c r="AQ66" s="36"/>
      <c r="AR66" s="36"/>
      <c r="AS66" s="36"/>
      <c r="AT66" s="36"/>
      <c r="AU66" s="39"/>
      <c r="AV66" s="14"/>
      <c r="AW66" s="22"/>
      <c r="AX66" s="64"/>
      <c r="AY66" s="13"/>
    </row>
    <row r="67" spans="1:59" ht="9.75" customHeight="1" x14ac:dyDescent="0.2">
      <c r="A67" s="13"/>
      <c r="B67" s="35"/>
      <c r="C67" s="110" t="s">
        <v>90</v>
      </c>
      <c r="D67" s="78"/>
      <c r="E67" s="79"/>
      <c r="F67" s="80"/>
      <c r="G67" s="80"/>
      <c r="H67" s="80"/>
      <c r="I67" s="80"/>
      <c r="J67" s="80"/>
      <c r="K67" s="80"/>
      <c r="L67" s="80"/>
      <c r="M67" s="80"/>
      <c r="N67" s="80"/>
      <c r="O67" s="80"/>
      <c r="P67" s="80"/>
      <c r="Q67" s="80"/>
      <c r="R67" s="80"/>
      <c r="S67" s="81"/>
      <c r="T67" s="81"/>
      <c r="U67" s="81"/>
      <c r="V67" s="81"/>
      <c r="W67" s="81"/>
      <c r="X67" s="81"/>
      <c r="Y67" s="82"/>
      <c r="Z67" s="82"/>
      <c r="AA67" s="83"/>
      <c r="AB67" s="83"/>
      <c r="AC67" s="83"/>
      <c r="AD67" s="83"/>
      <c r="AE67" s="83"/>
      <c r="AF67" s="83"/>
      <c r="AG67" s="83"/>
      <c r="AH67" s="80"/>
      <c r="AI67" s="80"/>
      <c r="AJ67" s="80"/>
      <c r="AK67" s="80"/>
      <c r="AL67" s="80"/>
      <c r="AM67" s="80"/>
      <c r="AN67" s="80"/>
      <c r="AO67" s="80"/>
      <c r="AP67" s="80"/>
      <c r="AQ67" s="36"/>
      <c r="AR67" s="84"/>
      <c r="AS67" s="169"/>
      <c r="AT67" s="169"/>
      <c r="AU67" s="169"/>
      <c r="AV67" s="39"/>
      <c r="AW67" s="22"/>
      <c r="AX67" s="64"/>
      <c r="AY67" s="13"/>
    </row>
    <row r="68" spans="1:59" ht="18" customHeight="1" x14ac:dyDescent="0.2">
      <c r="A68" s="13"/>
      <c r="B68" s="13"/>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13"/>
      <c r="AW68" s="22"/>
      <c r="AX68" s="26"/>
      <c r="BC68" s="64"/>
      <c r="BD68" s="64"/>
      <c r="BE68" s="64"/>
    </row>
    <row r="69" spans="1:59" ht="18" customHeight="1" x14ac:dyDescent="0.2">
      <c r="A69" s="13"/>
      <c r="B69" s="13"/>
      <c r="C69" s="13"/>
      <c r="D69" s="13"/>
      <c r="E69" s="13"/>
      <c r="F69" s="13"/>
      <c r="G69" s="13"/>
      <c r="H69" s="13"/>
      <c r="I69" s="13"/>
      <c r="J69" s="13"/>
      <c r="K69" s="13"/>
      <c r="L69" s="13"/>
      <c r="M69" s="13"/>
      <c r="N69" s="13"/>
      <c r="O69" s="13"/>
      <c r="P69" s="13"/>
      <c r="Q69" s="13"/>
      <c r="R69" s="13"/>
      <c r="S69" s="13"/>
      <c r="T69" s="13"/>
      <c r="U69" s="13"/>
      <c r="V69" s="64"/>
      <c r="W69" s="64"/>
      <c r="X69" s="64"/>
      <c r="Y69" s="64"/>
      <c r="Z69" s="64"/>
      <c r="AA69" s="64"/>
      <c r="AB69" s="64"/>
      <c r="AC69" s="64"/>
      <c r="AD69" s="64"/>
      <c r="AE69" s="64"/>
      <c r="AF69" s="64"/>
      <c r="AG69" s="64"/>
      <c r="AH69" s="64"/>
      <c r="AI69" s="64"/>
      <c r="AJ69" s="64"/>
      <c r="AK69" s="64"/>
      <c r="AL69" s="64"/>
      <c r="AM69" s="64"/>
      <c r="AN69" s="64"/>
      <c r="AO69" s="64"/>
      <c r="AP69" s="13"/>
      <c r="AQ69" s="13"/>
      <c r="AR69" s="13"/>
      <c r="AS69" s="13"/>
      <c r="AT69" s="13"/>
      <c r="AU69" s="13"/>
      <c r="AV69" s="13"/>
      <c r="AW69" s="22"/>
      <c r="AX69" s="22"/>
      <c r="BC69" s="86"/>
      <c r="BD69" s="86"/>
      <c r="BE69" s="86"/>
    </row>
    <row r="70" spans="1:59" ht="6.95" customHeight="1" x14ac:dyDescent="0.2">
      <c r="A70" s="13"/>
      <c r="B70" s="85"/>
      <c r="C70" s="13"/>
      <c r="D70" s="13"/>
      <c r="E70" s="13"/>
      <c r="F70" s="13"/>
      <c r="G70" s="13"/>
      <c r="H70" s="13"/>
      <c r="I70" s="13"/>
      <c r="J70" s="13"/>
      <c r="K70" s="13"/>
      <c r="L70" s="13"/>
      <c r="M70" s="13"/>
      <c r="N70" s="13"/>
      <c r="O70" s="13"/>
      <c r="P70" s="13"/>
      <c r="Q70" s="13"/>
      <c r="R70" s="13"/>
      <c r="S70" s="13"/>
      <c r="T70" s="13"/>
      <c r="U70" s="13"/>
      <c r="V70" s="64"/>
      <c r="W70" s="64"/>
      <c r="X70" s="64"/>
      <c r="Y70" s="64"/>
      <c r="Z70" s="64"/>
      <c r="AA70" s="64"/>
      <c r="AB70" s="64"/>
      <c r="AC70" s="64"/>
      <c r="AD70" s="64"/>
      <c r="AE70" s="64"/>
      <c r="AF70" s="64"/>
      <c r="AG70" s="64"/>
      <c r="AH70" s="13"/>
      <c r="AI70" s="13"/>
      <c r="AJ70" s="13"/>
      <c r="AK70" s="13"/>
      <c r="AL70" s="13"/>
      <c r="AM70" s="13"/>
      <c r="AN70" s="13"/>
      <c r="AO70" s="13"/>
      <c r="AP70" s="13"/>
      <c r="AQ70" s="13"/>
      <c r="AR70" s="13"/>
      <c r="AS70" s="13"/>
      <c r="AT70" s="13"/>
      <c r="AU70" s="13"/>
      <c r="AV70" s="87"/>
      <c r="AW70" s="22"/>
      <c r="AX70" s="22"/>
      <c r="AY70" s="64"/>
      <c r="AZ70" s="64"/>
      <c r="BA70" s="64"/>
      <c r="BB70" s="64"/>
      <c r="BF70" s="64"/>
      <c r="BG70" s="64"/>
    </row>
    <row r="71" spans="1:59" s="64" customFormat="1" ht="12" customHeight="1" x14ac:dyDescent="0.2">
      <c r="A71" s="13"/>
      <c r="B71" s="85"/>
      <c r="C71" s="13"/>
      <c r="D71" s="13"/>
      <c r="E71" s="13"/>
      <c r="F71" s="13"/>
      <c r="G71" s="13"/>
      <c r="H71" s="13"/>
      <c r="I71" s="13"/>
      <c r="J71" s="13"/>
      <c r="K71" s="13"/>
      <c r="L71" s="13"/>
      <c r="M71" s="13"/>
      <c r="N71" s="13"/>
      <c r="O71" s="13"/>
      <c r="P71" s="13"/>
      <c r="Q71" s="13"/>
      <c r="R71" s="13"/>
      <c r="S71" s="13"/>
      <c r="T71" s="13"/>
      <c r="U71" s="13"/>
      <c r="V71" s="1"/>
      <c r="W71" s="1"/>
      <c r="X71" s="1"/>
      <c r="Y71" s="1"/>
      <c r="Z71" s="1"/>
      <c r="AA71" s="1"/>
      <c r="AB71" s="1"/>
      <c r="AC71" s="1"/>
      <c r="AD71" s="1"/>
      <c r="AE71" s="1"/>
      <c r="AF71" s="1"/>
      <c r="AG71" s="1"/>
      <c r="AH71" s="1"/>
      <c r="AI71" s="1"/>
      <c r="AJ71" s="1"/>
      <c r="AK71" s="1"/>
      <c r="AL71" s="1"/>
      <c r="AM71" s="1"/>
      <c r="AN71" s="1"/>
      <c r="AO71" s="1"/>
      <c r="AP71" s="1"/>
      <c r="AQ71" s="1"/>
      <c r="AR71" s="1"/>
      <c r="AS71" s="1"/>
      <c r="AT71" s="13"/>
      <c r="AU71" s="13"/>
      <c r="AV71" s="85"/>
      <c r="AW71" s="88"/>
      <c r="AX71" s="22"/>
      <c r="AY71" s="86"/>
      <c r="AZ71" s="86"/>
      <c r="BA71" s="86"/>
      <c r="BB71" s="86"/>
      <c r="BC71" s="1"/>
      <c r="BD71" s="1"/>
      <c r="BE71" s="1"/>
      <c r="BF71" s="86"/>
      <c r="BG71" s="86"/>
    </row>
    <row r="72" spans="1:59" s="86" customFormat="1" ht="12" customHeight="1" x14ac:dyDescent="0.2">
      <c r="A72" s="13"/>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2"/>
      <c r="AX72" s="2"/>
      <c r="AY72" s="1"/>
      <c r="AZ72" s="1"/>
      <c r="BA72" s="1"/>
      <c r="BB72" s="1"/>
      <c r="BC72" s="1"/>
      <c r="BD72" s="1"/>
      <c r="BE72" s="1"/>
      <c r="BF72" s="1"/>
      <c r="BG72" s="1"/>
    </row>
    <row r="73" spans="1:59" ht="12" customHeight="1" x14ac:dyDescent="0.2">
      <c r="A73" s="26"/>
    </row>
    <row r="74" spans="1:59" ht="12" customHeight="1" x14ac:dyDescent="0.2">
      <c r="A74" s="85"/>
    </row>
    <row r="75" spans="1:59" ht="12" customHeight="1" x14ac:dyDescent="0.2">
      <c r="AX75" s="89"/>
    </row>
    <row r="76" spans="1:59" ht="12" customHeight="1" x14ac:dyDescent="0.2"/>
    <row r="77" spans="1:59" ht="12" customHeight="1" x14ac:dyDescent="0.2"/>
    <row r="78" spans="1:59" ht="12" customHeight="1" x14ac:dyDescent="0.2"/>
    <row r="79" spans="1:59" ht="12" customHeight="1" x14ac:dyDescent="0.2"/>
    <row r="80" spans="1:59"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sheetData>
  <sheetProtection sheet="1" objects="1" scenarios="1" selectLockedCells="1"/>
  <mergeCells count="79">
    <mergeCell ref="H62:I62"/>
    <mergeCell ref="H56:I56"/>
    <mergeCell ref="AS67:AU67"/>
    <mergeCell ref="I64:K64"/>
    <mergeCell ref="L64:N64"/>
    <mergeCell ref="O64:Q64"/>
    <mergeCell ref="AH64:AJ64"/>
    <mergeCell ref="AQ64:AT64"/>
    <mergeCell ref="I65:K65"/>
    <mergeCell ref="L65:N65"/>
    <mergeCell ref="O65:Q65"/>
    <mergeCell ref="AH65:AJ65"/>
    <mergeCell ref="H57:I57"/>
    <mergeCell ref="H58:I58"/>
    <mergeCell ref="H59:I59"/>
    <mergeCell ref="L58:AS58"/>
    <mergeCell ref="L53:AD56"/>
    <mergeCell ref="AM55:AO55"/>
    <mergeCell ref="AQ55:AS55"/>
    <mergeCell ref="H60:I60"/>
    <mergeCell ref="H61:I61"/>
    <mergeCell ref="AM56:AO56"/>
    <mergeCell ref="AQ56:AS56"/>
    <mergeCell ref="S48:U48"/>
    <mergeCell ref="AM50:AO50"/>
    <mergeCell ref="AQ50:AS50"/>
    <mergeCell ref="L51:AE51"/>
    <mergeCell ref="AM51:AO51"/>
    <mergeCell ref="AQ51:AS51"/>
    <mergeCell ref="AM52:AO52"/>
    <mergeCell ref="AQ52:AS52"/>
    <mergeCell ref="AM53:AO53"/>
    <mergeCell ref="AQ53:AS53"/>
    <mergeCell ref="AM54:AO54"/>
    <mergeCell ref="AQ54:AS54"/>
    <mergeCell ref="M44:AK44"/>
    <mergeCell ref="N46:O46"/>
    <mergeCell ref="AM46:AO46"/>
    <mergeCell ref="AQ46:AS46"/>
    <mergeCell ref="S47:U47"/>
    <mergeCell ref="AM47:AO47"/>
    <mergeCell ref="AQ47:AS47"/>
    <mergeCell ref="AQ41:AS41"/>
    <mergeCell ref="AM42:AO42"/>
    <mergeCell ref="AQ42:AS42"/>
    <mergeCell ref="O43:P43"/>
    <mergeCell ref="AM43:AO43"/>
    <mergeCell ref="AQ43:AS43"/>
    <mergeCell ref="AM41:AO41"/>
    <mergeCell ref="T35:U35"/>
    <mergeCell ref="T36:U36"/>
    <mergeCell ref="T37:U37"/>
    <mergeCell ref="T38:U38"/>
    <mergeCell ref="N41:O41"/>
    <mergeCell ref="T34:U34"/>
    <mergeCell ref="K14:U14"/>
    <mergeCell ref="AA14:AR14"/>
    <mergeCell ref="K15:U15"/>
    <mergeCell ref="AQ15:AR15"/>
    <mergeCell ref="O18:W18"/>
    <mergeCell ref="J20:P20"/>
    <mergeCell ref="S22:T22"/>
    <mergeCell ref="O23:P23"/>
    <mergeCell ref="O24:P24"/>
    <mergeCell ref="M32:N32"/>
    <mergeCell ref="T33:U33"/>
    <mergeCell ref="H9:AO9"/>
    <mergeCell ref="K11:Q11"/>
    <mergeCell ref="K12:U12"/>
    <mergeCell ref="AH12:AR12"/>
    <mergeCell ref="K13:U13"/>
    <mergeCell ref="AA13:AR13"/>
    <mergeCell ref="AP3:AU3"/>
    <mergeCell ref="H4:AO4"/>
    <mergeCell ref="AP4:AU4"/>
    <mergeCell ref="H5:AO6"/>
    <mergeCell ref="AP5:AR5"/>
    <mergeCell ref="AS5:AU5"/>
    <mergeCell ref="AP6:AV6"/>
  </mergeCells>
  <printOptions horizontalCentered="1"/>
  <pageMargins left="0" right="0" top="0.78740157480314965" bottom="0" header="0" footer="0"/>
  <pageSetup paperSize="9" scale="72" orientation="portrait" horizontalDpi="400" verticalDpi="400" r:id="rId1"/>
  <headerFooter alignWithMargins="0"/>
  <rowBreaks count="1" manualBreakCount="1">
    <brk id="67" min="1"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9525</xdr:colOff>
                    <xdr:row>18</xdr:row>
                    <xdr:rowOff>19050</xdr:rowOff>
                  </from>
                  <to>
                    <xdr:col>9</xdr:col>
                    <xdr:colOff>66675</xdr:colOff>
                    <xdr:row>19</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57150</xdr:colOff>
                    <xdr:row>18</xdr:row>
                    <xdr:rowOff>19050</xdr:rowOff>
                  </from>
                  <to>
                    <xdr:col>14</xdr:col>
                    <xdr:colOff>66675</xdr:colOff>
                    <xdr:row>19</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76200</xdr:colOff>
                    <xdr:row>18</xdr:row>
                    <xdr:rowOff>19050</xdr:rowOff>
                  </from>
                  <to>
                    <xdr:col>23</xdr:col>
                    <xdr:colOff>9525</xdr:colOff>
                    <xdr:row>19</xdr:row>
                    <xdr:rowOff>9525</xdr:rowOff>
                  </to>
                </anchor>
              </controlPr>
            </control>
          </mc:Choice>
        </mc:AlternateContent>
        <mc:AlternateContent xmlns:mc="http://schemas.openxmlformats.org/markup-compatibility/2006">
          <mc:Choice Requires="x14">
            <control shapeId="1028" r:id="rId7" name="Drop Down 4">
              <controlPr defaultSize="0" autoLine="0" autoPict="0">
                <anchor moveWithCells="1">
                  <from>
                    <xdr:col>9</xdr:col>
                    <xdr:colOff>161925</xdr:colOff>
                    <xdr:row>20</xdr:row>
                    <xdr:rowOff>38100</xdr:rowOff>
                  </from>
                  <to>
                    <xdr:col>12</xdr:col>
                    <xdr:colOff>152400</xdr:colOff>
                    <xdr:row>21</xdr:row>
                    <xdr:rowOff>9525</xdr:rowOff>
                  </to>
                </anchor>
              </controlPr>
            </control>
          </mc:Choice>
        </mc:AlternateContent>
        <mc:AlternateContent xmlns:mc="http://schemas.openxmlformats.org/markup-compatibility/2006">
          <mc:Choice Requires="x14">
            <control shapeId="1029" r:id="rId8" name="Drop Down 5">
              <controlPr defaultSize="0" autoLine="0" autoPict="0">
                <anchor moveWithCells="1">
                  <from>
                    <xdr:col>25</xdr:col>
                    <xdr:colOff>180975</xdr:colOff>
                    <xdr:row>14</xdr:row>
                    <xdr:rowOff>0</xdr:rowOff>
                  </from>
                  <to>
                    <xdr:col>33</xdr:col>
                    <xdr:colOff>0</xdr:colOff>
                    <xdr:row>14</xdr:row>
                    <xdr:rowOff>200025</xdr:rowOff>
                  </to>
                </anchor>
              </controlPr>
            </control>
          </mc:Choice>
        </mc:AlternateContent>
        <mc:AlternateContent xmlns:mc="http://schemas.openxmlformats.org/markup-compatibility/2006">
          <mc:Choice Requires="x14">
            <control shapeId="1030" r:id="rId9" name="Drop Down 6">
              <controlPr defaultSize="0" autoLine="0" autoPict="0">
                <anchor moveWithCells="1">
                  <from>
                    <xdr:col>9</xdr:col>
                    <xdr:colOff>161925</xdr:colOff>
                    <xdr:row>21</xdr:row>
                    <xdr:rowOff>9525</xdr:rowOff>
                  </from>
                  <to>
                    <xdr:col>12</xdr:col>
                    <xdr:colOff>152400</xdr:colOff>
                    <xdr:row>21</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Ess press PE</vt:lpstr>
      <vt:lpstr>Tabelle1</vt:lpstr>
      <vt:lpstr>'Ess press PE'!Druckbereich</vt:lpstr>
    </vt:vector>
  </TitlesOfParts>
  <Company>Ville de Lausanne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eaux0061</dc:creator>
  <cp:lastModifiedBy>Erich Wenk</cp:lastModifiedBy>
  <cp:lastPrinted>2012-05-22T11:47:34Z</cp:lastPrinted>
  <dcterms:created xsi:type="dcterms:W3CDTF">2012-03-27T15:27:15Z</dcterms:created>
  <dcterms:modified xsi:type="dcterms:W3CDTF">2020-11-17T07:04:36Z</dcterms:modified>
</cp:coreProperties>
</file>